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rk-ms\Documents\Privat\Wein\"/>
    </mc:Choice>
  </mc:AlternateContent>
  <xr:revisionPtr revIDLastSave="0" documentId="13_ncr:1_{57C3FFD1-45EC-4AFC-8F0B-43B90E73E100}" xr6:coauthVersionLast="47" xr6:coauthVersionMax="47" xr10:uidLastSave="{00000000-0000-0000-0000-000000000000}"/>
  <bookViews>
    <workbookView xWindow="-120" yWindow="-120" windowWidth="24240" windowHeight="13290" tabRatio="745" xr2:uid="{00000000-000D-0000-FFFF-FFFF00000000}"/>
  </bookViews>
  <sheets>
    <sheet name="Weinkeller" sheetId="1" r:id="rId1"/>
    <sheet name="Weinregionen" sheetId="4" r:id="rId2"/>
    <sheet name="Vinum Trinkreifetabelle" sheetId="5" r:id="rId3"/>
    <sheet name="Hilfstabellen" sheetId="7" r:id="rId4"/>
    <sheet name="Erklärungen" sheetId="6" r:id="rId5"/>
  </sheets>
  <definedNames>
    <definedName name="_xlnm._FilterDatabase" localSheetId="0" hidden="1">Weinkeller!$A$7:$Q$582</definedName>
    <definedName name="_Toc242347305" localSheetId="0">Weinkeller!#REF!</definedName>
    <definedName name="_Toc242347309" localSheetId="0">Weinkeller!#REF!</definedName>
    <definedName name="_Toc242347310" localSheetId="0">Weinkeller!#REF!</definedName>
    <definedName name="_xlnm.Print_Area" localSheetId="2">'Vinum Trinkreifetabelle'!$A:$C</definedName>
    <definedName name="_xlnm.Print_Area" localSheetId="0">Weinkeller!$A:$L</definedName>
    <definedName name="_xlnm.Print_Titles" localSheetId="0">Weinkeller!$7:$7</definedName>
    <definedName name="top" localSheetId="0">Weinkeller!#REF!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1" l="1"/>
  <c r="J9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D225" i="4"/>
  <c r="D224" i="4"/>
  <c r="D227" i="4"/>
  <c r="D226" i="4"/>
  <c r="D98" i="4"/>
  <c r="D99" i="4"/>
  <c r="D163" i="4"/>
  <c r="D162" i="4"/>
  <c r="D28" i="4"/>
  <c r="D29" i="4"/>
  <c r="D3" i="1"/>
  <c r="J8" i="1" l="1"/>
  <c r="D4" i="1" l="1"/>
  <c r="L8" i="1"/>
  <c r="D181" i="4" l="1"/>
  <c r="D180" i="4"/>
  <c r="D27" i="4" l="1"/>
  <c r="D26" i="4"/>
  <c r="D61" i="4" l="1"/>
  <c r="D60" i="4"/>
  <c r="D282" i="4" l="1"/>
  <c r="D238" i="4" l="1"/>
  <c r="D239" i="4"/>
  <c r="G1" i="5" l="1"/>
  <c r="I1" i="5" s="1"/>
  <c r="K1" i="5" s="1"/>
  <c r="M1" i="5" s="1"/>
  <c r="O1" i="5" s="1"/>
  <c r="Q1" i="5" s="1"/>
  <c r="S1" i="5" s="1"/>
  <c r="U1" i="5" s="1"/>
  <c r="W1" i="5" s="1"/>
  <c r="Y1" i="5" s="1"/>
  <c r="AA1" i="5" s="1"/>
  <c r="AC1" i="5" s="1"/>
  <c r="AE1" i="5" s="1"/>
  <c r="AG1" i="5" s="1"/>
  <c r="AI1" i="5" s="1"/>
  <c r="AK1" i="5" s="1"/>
  <c r="AM1" i="5" s="1"/>
  <c r="AO1" i="5" s="1"/>
  <c r="AQ1" i="5" s="1"/>
  <c r="AS1" i="5" s="1"/>
  <c r="AU1" i="5" s="1"/>
  <c r="AW1" i="5" s="1"/>
  <c r="AY1" i="5" s="1"/>
  <c r="BA1" i="5" s="1"/>
  <c r="BC1" i="5" s="1"/>
  <c r="BE1" i="5" s="1"/>
  <c r="BG1" i="5" s="1"/>
  <c r="BI1" i="5" s="1"/>
  <c r="BK1" i="5" s="1"/>
  <c r="BM1" i="5" s="1"/>
  <c r="BO1" i="5" s="1"/>
  <c r="BQ1" i="5" s="1"/>
  <c r="BS1" i="5" s="1"/>
  <c r="BU1" i="5" s="1"/>
  <c r="BW1" i="5" s="1"/>
  <c r="BY1" i="5" s="1"/>
  <c r="CA1" i="5" s="1"/>
  <c r="CC1" i="5" s="1"/>
  <c r="CE1" i="5" s="1"/>
  <c r="CG1" i="5" s="1"/>
  <c r="CI1" i="5" s="1"/>
  <c r="CK1" i="5" s="1"/>
  <c r="D291" i="4" l="1"/>
  <c r="D290" i="4"/>
  <c r="D289" i="4"/>
  <c r="D288" i="4"/>
  <c r="D287" i="4"/>
  <c r="D286" i="4"/>
  <c r="D285" i="4"/>
  <c r="D284" i="4"/>
  <c r="D283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7" i="4"/>
  <c r="D236" i="4"/>
  <c r="D235" i="4"/>
  <c r="D234" i="4"/>
  <c r="D233" i="4"/>
  <c r="D232" i="4"/>
  <c r="D231" i="4"/>
  <c r="D230" i="4"/>
  <c r="D229" i="4"/>
  <c r="D228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</calcChain>
</file>

<file path=xl/sharedStrings.xml><?xml version="1.0" encoding="utf-8"?>
<sst xmlns="http://schemas.openxmlformats.org/spreadsheetml/2006/main" count="2554" uniqueCount="323">
  <si>
    <t>Mosel-Saar-Ruwer</t>
  </si>
  <si>
    <t>Südtirol</t>
  </si>
  <si>
    <t>Schweiz</t>
  </si>
  <si>
    <t>Trauben</t>
  </si>
  <si>
    <t>Winzer</t>
  </si>
  <si>
    <t>www</t>
  </si>
  <si>
    <t>Bezug</t>
  </si>
  <si>
    <t>Rot / Rosé / Weiss</t>
  </si>
  <si>
    <t>Spanien</t>
  </si>
  <si>
    <t>Anzahl im Keller</t>
  </si>
  <si>
    <t>ZH</t>
  </si>
  <si>
    <t>GE</t>
  </si>
  <si>
    <t>GR</t>
  </si>
  <si>
    <t>TI</t>
  </si>
  <si>
    <t>VD</t>
  </si>
  <si>
    <t>VS</t>
  </si>
  <si>
    <t>Ribera del Duero</t>
  </si>
  <si>
    <t>Mallorca</t>
  </si>
  <si>
    <t>Ciudad Real (Castilla)</t>
  </si>
  <si>
    <t>Rioja Alta</t>
  </si>
  <si>
    <t>Rioja</t>
  </si>
  <si>
    <t>Navarra</t>
  </si>
  <si>
    <t>Ribera Baja</t>
  </si>
  <si>
    <t>100% Garnacha</t>
  </si>
  <si>
    <t>Portugal</t>
  </si>
  <si>
    <t>Italien</t>
  </si>
  <si>
    <t>Sardinien</t>
  </si>
  <si>
    <t>Chianti</t>
  </si>
  <si>
    <t>Manduria</t>
  </si>
  <si>
    <t>Frankreich</t>
  </si>
  <si>
    <t>Marokko</t>
  </si>
  <si>
    <t>Meknès</t>
  </si>
  <si>
    <t>Argentinien</t>
  </si>
  <si>
    <t>Mendoza</t>
  </si>
  <si>
    <t>Chile</t>
  </si>
  <si>
    <t>Maipo Valley</t>
  </si>
  <si>
    <t>Australien</t>
  </si>
  <si>
    <t>South Australia</t>
  </si>
  <si>
    <t>Western Australia</t>
  </si>
  <si>
    <t>Piemont</t>
  </si>
  <si>
    <t>Lazio</t>
  </si>
  <si>
    <t>Bordeaux</t>
  </si>
  <si>
    <t>Côtes Catalanes</t>
  </si>
  <si>
    <t>Österreich</t>
  </si>
  <si>
    <t>Barossa Valley</t>
  </si>
  <si>
    <t>Kommentar</t>
  </si>
  <si>
    <t>Preis [CHF]</t>
  </si>
  <si>
    <t>Land</t>
  </si>
  <si>
    <t>Name</t>
  </si>
  <si>
    <t>Rot</t>
  </si>
  <si>
    <t>Jahrgang</t>
  </si>
  <si>
    <t>Alentejo</t>
  </si>
  <si>
    <t>Elsass</t>
  </si>
  <si>
    <t>aktueller Lager-Wert [CHF]</t>
  </si>
  <si>
    <t>Venetien</t>
  </si>
  <si>
    <t>AG</t>
  </si>
  <si>
    <t>USA</t>
  </si>
  <si>
    <t>Washington State</t>
  </si>
  <si>
    <t>Banyuls</t>
  </si>
  <si>
    <t>Neuseeland</t>
  </si>
  <si>
    <t>West Auckland</t>
  </si>
  <si>
    <t>Basilicata</t>
  </si>
  <si>
    <t>Montepulciano</t>
  </si>
  <si>
    <t>Libanon</t>
  </si>
  <si>
    <t>Bekaa Tal</t>
  </si>
  <si>
    <t>Kalifornien</t>
  </si>
  <si>
    <t>Languedoc-Roussilon</t>
  </si>
  <si>
    <t>x</t>
  </si>
  <si>
    <t>Niederösterreich</t>
  </si>
  <si>
    <t>Burgund, Côte-d'Or</t>
  </si>
  <si>
    <t>Kalifornien, Monterey</t>
  </si>
  <si>
    <t>Côtes du Rhône, Gigondas</t>
  </si>
  <si>
    <t>Catalunya</t>
  </si>
  <si>
    <t>Moulis en Medoc, Bordeaux</t>
  </si>
  <si>
    <t>trinkreif</t>
  </si>
  <si>
    <t>Loire</t>
  </si>
  <si>
    <t>Corbières (Süd-Frankreich)</t>
  </si>
  <si>
    <t>Südafrika</t>
  </si>
  <si>
    <t>Stellenbosch</t>
  </si>
  <si>
    <t>Toskana</t>
  </si>
  <si>
    <t>mittlere ideale Lagerzeit [Jahre]</t>
  </si>
  <si>
    <t>Côtes Bordeaux</t>
  </si>
  <si>
    <t>Valpolicella</t>
  </si>
  <si>
    <t>Kalifornien, Napa Valley</t>
  </si>
  <si>
    <t>Douro</t>
  </si>
  <si>
    <t>Mendoza, Luján de Cuyo</t>
  </si>
  <si>
    <t>Farbe</t>
  </si>
  <si>
    <t>Region</t>
  </si>
  <si>
    <t>Deutschland</t>
  </si>
  <si>
    <t>Rheinhessen</t>
  </si>
  <si>
    <t>Rioja Alavesa</t>
  </si>
  <si>
    <t>Vintage</t>
  </si>
  <si>
    <t>wieder kaufen</t>
  </si>
  <si>
    <t>Sardón de Duero</t>
  </si>
  <si>
    <t>Cigales</t>
  </si>
  <si>
    <t>Toro</t>
  </si>
  <si>
    <t>Kamptal</t>
  </si>
  <si>
    <t>sehr gut</t>
  </si>
  <si>
    <t>Vinos de Madrid</t>
  </si>
  <si>
    <t>Jumilla</t>
  </si>
  <si>
    <t>Alicante</t>
  </si>
  <si>
    <t>TG</t>
  </si>
  <si>
    <t>Côtes du Roussillon</t>
  </si>
  <si>
    <t>Bierzo</t>
  </si>
  <si>
    <t>Yecla</t>
  </si>
  <si>
    <t>NE</t>
  </si>
  <si>
    <t>Somontano</t>
  </si>
  <si>
    <t>Almansa</t>
  </si>
  <si>
    <t>Rhône Sud</t>
  </si>
  <si>
    <t>Burgenland</t>
  </si>
  <si>
    <t>Châteauneuf-du-Pape</t>
  </si>
  <si>
    <t>Crozes-Hermitage</t>
  </si>
  <si>
    <t>Côtes-du-Rhône</t>
  </si>
  <si>
    <t>Küferweg</t>
  </si>
  <si>
    <t>Utiel-Requena</t>
  </si>
  <si>
    <t>Emilia Romagna</t>
  </si>
  <si>
    <t>Cariñena</t>
  </si>
  <si>
    <t>Extremadura</t>
  </si>
  <si>
    <t>Valle de Aconcagua</t>
  </si>
  <si>
    <t>Marlborough</t>
  </si>
  <si>
    <t>Castilla y Léon</t>
  </si>
  <si>
    <t>Kampanien</t>
  </si>
  <si>
    <t>Uruguay</t>
  </si>
  <si>
    <t>Rueda</t>
  </si>
  <si>
    <t>Apulien</t>
  </si>
  <si>
    <t>Sizilien</t>
  </si>
  <si>
    <t>Cahors</t>
  </si>
  <si>
    <t>Calatayud</t>
  </si>
  <si>
    <t>Rioja Baja</t>
  </si>
  <si>
    <t>Bajo Aragón</t>
  </si>
  <si>
    <t>Bodegas Tempore</t>
  </si>
  <si>
    <t>www.bodegastempore.com</t>
  </si>
  <si>
    <t>Rheingau</t>
  </si>
  <si>
    <t>Salta</t>
  </si>
  <si>
    <t>Rapel Valley</t>
  </si>
  <si>
    <t>Valle de Colchagua</t>
  </si>
  <si>
    <t>TOTAL Anzahl Flaschen</t>
  </si>
  <si>
    <t xml:space="preserve">TOTAL Wert CHF </t>
  </si>
  <si>
    <t>Mendoza, Valle de Uco</t>
  </si>
  <si>
    <t>Campo de Borja</t>
  </si>
  <si>
    <t>Méntrida</t>
  </si>
  <si>
    <t>Costers del Segre</t>
  </si>
  <si>
    <t>Württemberg</t>
  </si>
  <si>
    <t>Toskana, Montepulciano</t>
  </si>
  <si>
    <t>Toskana, Maremma</t>
  </si>
  <si>
    <t>Südtirol (Alto Adige)</t>
  </si>
  <si>
    <t>Piemont, Langhe</t>
  </si>
  <si>
    <t>Galizien, Rías Baixas</t>
  </si>
  <si>
    <t>Galizien, Condado do Tea</t>
  </si>
  <si>
    <t>Galizien, Valdeorras</t>
  </si>
  <si>
    <t>Galizien, Ribeira Sacra</t>
  </si>
  <si>
    <t>Toskana, Montalcino</t>
  </si>
  <si>
    <t>Toskana, Campobasso</t>
  </si>
  <si>
    <t>Toskana, Bolgheri</t>
  </si>
  <si>
    <t>Valle Calchaquí</t>
  </si>
  <si>
    <t>rot</t>
  </si>
  <si>
    <t>weiss</t>
  </si>
  <si>
    <t>VD, NE</t>
  </si>
  <si>
    <t>Deutschschweiz</t>
  </si>
  <si>
    <t>Alle Regionen</t>
  </si>
  <si>
    <t>Alle Regionen, edelsüss</t>
  </si>
  <si>
    <t>Baden, Württemberg</t>
  </si>
  <si>
    <t>Franken, Ostdeutschland</t>
  </si>
  <si>
    <t>Nahe, Mittelrhein, Ahr</t>
  </si>
  <si>
    <t>Mosel</t>
  </si>
  <si>
    <t>Pfalz</t>
  </si>
  <si>
    <t>Steiermark</t>
  </si>
  <si>
    <t>Ungarn</t>
  </si>
  <si>
    <t>Tokaj edelsüss</t>
  </si>
  <si>
    <t>Griechenland</t>
  </si>
  <si>
    <t>Bordeaux, Médoc</t>
  </si>
  <si>
    <t>Pessac-Léognan</t>
  </si>
  <si>
    <t>St-Emilion, Pomérol, Fronsac</t>
  </si>
  <si>
    <t>Côtes Bdx., Bdx. Supérieur</t>
  </si>
  <si>
    <t>Pessac-Léognan, Graves</t>
  </si>
  <si>
    <t>Sauternes</t>
  </si>
  <si>
    <t>Burgund, Còte d'Or</t>
  </si>
  <si>
    <t>Burgund, Chablis</t>
  </si>
  <si>
    <t>Burgund, Beaujolais Crus</t>
  </si>
  <si>
    <t>Rhône, Nord</t>
  </si>
  <si>
    <t>Rhône, Sud, Villages, Châteauneuf</t>
  </si>
  <si>
    <t>Provence</t>
  </si>
  <si>
    <t>Languedoc-Roussillon</t>
  </si>
  <si>
    <t>Jahrgangs-Champagner</t>
  </si>
  <si>
    <t>Loire, Crus</t>
  </si>
  <si>
    <t>Loire, Spätlesen</t>
  </si>
  <si>
    <t>Südwesten</t>
  </si>
  <si>
    <t>Piemont, Barolo, Barbaresco</t>
  </si>
  <si>
    <t>Piemont, Barbera</t>
  </si>
  <si>
    <t>Toskana, Chianti Classico</t>
  </si>
  <si>
    <t>Veneto, Amarone</t>
  </si>
  <si>
    <t>Friaul</t>
  </si>
  <si>
    <t>Veltlin</t>
  </si>
  <si>
    <t>Süditalien, Apulien, Basilikata, Kampanien</t>
  </si>
  <si>
    <t>Süditalien, Sizilien</t>
  </si>
  <si>
    <t>Rioja, Crianza</t>
  </si>
  <si>
    <t>Rioja, Reserva, Gran Reserva</t>
  </si>
  <si>
    <t>Katalonien</t>
  </si>
  <si>
    <t>Galizien</t>
  </si>
  <si>
    <t>Douro, Rotweine</t>
  </si>
  <si>
    <t>Douro, Vintage Port</t>
  </si>
  <si>
    <t>Übrige Regionen</t>
  </si>
  <si>
    <t>Weinregion Vinum 
Trinkreifetabelle</t>
  </si>
  <si>
    <t>Côtes de Ventoux</t>
  </si>
  <si>
    <t>Bordeaux, Haut-Médoc</t>
  </si>
  <si>
    <t>Bordeaux, Listrac-Médoc</t>
  </si>
  <si>
    <t>Bordeaux, Pomerol</t>
  </si>
  <si>
    <t>Bordeaux, Saint Emilion</t>
  </si>
  <si>
    <t>Bordeaux, Saint Julien</t>
  </si>
  <si>
    <t>Bordeaux, Saint-Éstèphe</t>
  </si>
  <si>
    <t>Concha de Barberà</t>
  </si>
  <si>
    <t>Empordã</t>
  </si>
  <si>
    <t>La Mancha</t>
  </si>
  <si>
    <t>Malaga</t>
  </si>
  <si>
    <t>Monsant</t>
  </si>
  <si>
    <t>Galizien, O Rosal</t>
  </si>
  <si>
    <t>Penedès</t>
  </si>
  <si>
    <t>Priorat</t>
  </si>
  <si>
    <t>Sierras de Málaga</t>
  </si>
  <si>
    <t>Tarragona</t>
  </si>
  <si>
    <t>Terra Alta</t>
  </si>
  <si>
    <t>Valencia</t>
  </si>
  <si>
    <t>Western Cape</t>
  </si>
  <si>
    <t>Land, Gebiet</t>
  </si>
  <si>
    <t>Navarra, Ribera Baja</t>
  </si>
  <si>
    <t>Toledo</t>
  </si>
  <si>
    <t>Qualität</t>
  </si>
  <si>
    <t>mittel</t>
  </si>
  <si>
    <t>mässig</t>
  </si>
  <si>
    <t>zu alt</t>
  </si>
  <si>
    <t>Liste für drop-down</t>
  </si>
  <si>
    <t>rot/rosé</t>
  </si>
  <si>
    <t>Oregon</t>
  </si>
  <si>
    <t xml:space="preserve">Argentinien, , </t>
  </si>
  <si>
    <t>Chile, , rot</t>
  </si>
  <si>
    <t>Chile, , weiss</t>
  </si>
  <si>
    <t>Deutschland, Mosel, weiss</t>
  </si>
  <si>
    <t>Deutschland, Rheingau, weiss</t>
  </si>
  <si>
    <t>Deutschland, Rheinhessen, weiss</t>
  </si>
  <si>
    <t>Deutschland, Baden, Württemberg, weiss</t>
  </si>
  <si>
    <t>Deutschland, Alle Regionen, rot</t>
  </si>
  <si>
    <t>Frankreich, Languedoc-Roussillon, rot</t>
  </si>
  <si>
    <t>Frankreich, Südwesten, rot</t>
  </si>
  <si>
    <t>Frankreich, Bordeaux, Médoc, rot</t>
  </si>
  <si>
    <t>Frankreich, St-Emilion, Pomérol, Fronsac, rot</t>
  </si>
  <si>
    <t>Frankreich, Burgund, Còte d'Or, rot</t>
  </si>
  <si>
    <t>Frankreich, Burgund, Còte d'Or, weiss</t>
  </si>
  <si>
    <t>Frankreich, Rhône, Sud, Villages, Châteauneuf, rot</t>
  </si>
  <si>
    <t>Frankreich, Provence, rot</t>
  </si>
  <si>
    <t>Frankreich, Rhône, Nord, rot</t>
  </si>
  <si>
    <t>Frankreich, Elsass, weiss</t>
  </si>
  <si>
    <t>Frankreich, Loire, Crus, weiss</t>
  </si>
  <si>
    <t>Italien, Süditalien, Apulien, Basilikata, Kampanien, rot</t>
  </si>
  <si>
    <t>Italien, Toskana, Chianti Classico, rot</t>
  </si>
  <si>
    <t>Italien, Piemont, Barolo, Barbaresco, rot</t>
  </si>
  <si>
    <t>Italien, Süditalien, Sizilien, rot</t>
  </si>
  <si>
    <t>Italien, Südtirol, rot</t>
  </si>
  <si>
    <t>Italien, Toskana, Montalcino, rot</t>
  </si>
  <si>
    <t>Italien, Toskana, Montepulciano, rot</t>
  </si>
  <si>
    <t>Italien, Veneto, Amarone, rot</t>
  </si>
  <si>
    <t xml:space="preserve">Australien, , </t>
  </si>
  <si>
    <t>Österreich, Burgenland, rot</t>
  </si>
  <si>
    <t>Österreich, Burgenland, weiss</t>
  </si>
  <si>
    <t>Österreich, Niederösterreich, weiss</t>
  </si>
  <si>
    <t>Portugal, Übrige Regionen, rot</t>
  </si>
  <si>
    <t>Portugal, Douro, Rotweine, rot</t>
  </si>
  <si>
    <t>Schweiz, Deutschschweiz, rot</t>
  </si>
  <si>
    <t>Schweiz, GE, rot</t>
  </si>
  <si>
    <t>Schweiz, GE, weiss</t>
  </si>
  <si>
    <t>Schweiz, VD, NE, rot</t>
  </si>
  <si>
    <t>Schweiz, VD, NE, weiss</t>
  </si>
  <si>
    <t>Schweiz, TI, rot</t>
  </si>
  <si>
    <t>Schweiz, VS, rot</t>
  </si>
  <si>
    <t>Schweiz, VS, weiss</t>
  </si>
  <si>
    <t>Spanien, Ribera del Duero, rot</t>
  </si>
  <si>
    <t>Spanien, Galizien, weiss</t>
  </si>
  <si>
    <t>Spanien, Rioja, Crianza, rot</t>
  </si>
  <si>
    <t>Spanien, Rueda, weiss</t>
  </si>
  <si>
    <t>Südafrika, , rot</t>
  </si>
  <si>
    <t>Südafrika, , weiss</t>
  </si>
  <si>
    <t>USA, Kalifornien, rot</t>
  </si>
  <si>
    <t>USA, Kalifornien, weiss</t>
  </si>
  <si>
    <t>USA, Oregon, rot</t>
  </si>
  <si>
    <t>Auswahl-Liste</t>
  </si>
  <si>
    <t>Spanien, Bajo Aragón, rot/rosé</t>
  </si>
  <si>
    <t>nächstes Jahr</t>
  </si>
  <si>
    <t>dieses
Jahr</t>
  </si>
  <si>
    <t>Pla de Bages</t>
  </si>
  <si>
    <t>Spanien, Katalonien, rot</t>
  </si>
  <si>
    <t>Burgund, Côte de Beaune</t>
  </si>
  <si>
    <t>Burgund, Côte de Nuits</t>
  </si>
  <si>
    <t>günstig</t>
  </si>
  <si>
    <t>teuer</t>
  </si>
  <si>
    <t>Valle del Maule</t>
  </si>
  <si>
    <t>Weinregion</t>
  </si>
  <si>
    <t>Erklärungen</t>
  </si>
  <si>
    <t>Weinkeller:</t>
  </si>
  <si>
    <t>Hier kannst du deine Weine eintragen.</t>
  </si>
  <si>
    <t>Die Kolonne "Land, Gebiet" hat eine fixe Auswahl. Die Datenbank findest du im Blatt "Weinregionen".</t>
  </si>
  <si>
    <t>Die Weinregionen kannst du beliebig erweitern.</t>
  </si>
  <si>
    <t>Kolonne E im Blatt "Weinregionen" hat wiederum eine fixe Auswahl. Sie referenziert zu Kolonne D im Blatt "Vinum Trinkreifetabelle".</t>
  </si>
  <si>
    <t>Im Blatt "Vinum Trinkreifetabelle" trägst du jedes Jahr aus der von Vinum veröffentlichten Tabelle den neuen Jahrgang ein (mässig, mittel, sehr gut).</t>
  </si>
  <si>
    <t>bei Fragen und Anregungen: Mail an info@tapas.ch</t>
  </si>
  <si>
    <t>Die Kolnnen G, I und L im Weinkeller sind bedingt formatiert, damit die Farbgebung entsprechend entsteht.</t>
  </si>
  <si>
    <t>Deshalb an diesen Zellen nichts verändern oder löschen!</t>
  </si>
  <si>
    <t>Rosé</t>
  </si>
  <si>
    <t>Weiss</t>
  </si>
  <si>
    <t>süss</t>
  </si>
  <si>
    <t>Mas de Aranda</t>
  </si>
  <si>
    <t>gut</t>
  </si>
  <si>
    <t>Baskenland</t>
  </si>
  <si>
    <t>Degu</t>
  </si>
  <si>
    <t>schwach</t>
  </si>
  <si>
    <t>durchschnittlich</t>
  </si>
  <si>
    <t>hervorragend</t>
  </si>
  <si>
    <t>Valle del Cachapoal</t>
  </si>
  <si>
    <t>SH</t>
  </si>
  <si>
    <t>Costa Toscana Rosso IGT</t>
  </si>
  <si>
    <t>Menorca</t>
  </si>
  <si>
    <t>Ibiza</t>
  </si>
  <si>
    <t>letztes Inventar: xx.xx.xxxx</t>
  </si>
  <si>
    <t>meine Weine</t>
  </si>
  <si>
    <t>Version 7.4.2022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</si>
</sst>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u/>
      <sz val="8"/>
      <color indexed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rgb="FF9C5700"/>
      <name val="Arial"/>
      <family val="2"/>
    </font>
    <font>
      <u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FF0066"/>
        <bgColor indexed="64"/>
      </patternFill>
    </fill>
    <fill>
      <patternFill patternType="solid">
        <fgColor rgb="FF63BE7B"/>
        <bgColor indexed="64"/>
      </patternFill>
    </fill>
    <fill>
      <patternFill patternType="solid">
        <fgColor rgb="FFFFEB84"/>
        <bgColor indexed="64"/>
      </patternFill>
    </fill>
    <fill>
      <patternFill patternType="solid">
        <fgColor rgb="FFF8696B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9" fillId="10" borderId="0" applyNumberFormat="0" applyBorder="0" applyAlignment="0" applyProtection="0"/>
  </cellStyleXfs>
  <cellXfs count="131">
    <xf numFmtId="0" fontId="0" fillId="0" borderId="0" xfId="0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4" fontId="12" fillId="0" borderId="0" xfId="0" applyNumberFormat="1" applyFont="1" applyAlignment="1">
      <alignment horizontal="left" vertical="center"/>
    </xf>
    <xf numFmtId="2" fontId="12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 wrapText="1"/>
    </xf>
    <xf numFmtId="2" fontId="16" fillId="2" borderId="0" xfId="0" applyNumberFormat="1" applyFont="1" applyFill="1" applyAlignment="1">
      <alignment horizontal="center" vertical="center" wrapText="1"/>
    </xf>
    <xf numFmtId="4" fontId="14" fillId="2" borderId="0" xfId="0" applyNumberFormat="1" applyFont="1" applyFill="1" applyAlignment="1">
      <alignment horizontal="right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 wrapText="1"/>
    </xf>
    <xf numFmtId="49" fontId="14" fillId="2" borderId="0" xfId="0" applyNumberFormat="1" applyFont="1" applyFill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4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14" fontId="16" fillId="0" borderId="0" xfId="0" applyNumberFormat="1" applyFont="1" applyAlignment="1">
      <alignment horizontal="left" vertical="center"/>
    </xf>
    <xf numFmtId="2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1" applyFont="1" applyAlignment="1" applyProtection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" fontId="16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" fillId="0" borderId="0" xfId="0" applyFont="1"/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7" fillId="0" borderId="0" xfId="0" applyFont="1"/>
    <xf numFmtId="0" fontId="8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17" fillId="0" borderId="2" xfId="0" applyFont="1" applyBorder="1"/>
    <xf numFmtId="0" fontId="0" fillId="0" borderId="5" xfId="0" applyFill="1" applyBorder="1"/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2" fillId="0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3" fillId="11" borderId="0" xfId="0" applyFont="1" applyFill="1" applyAlignment="1">
      <alignment horizontal="left" vertical="center"/>
    </xf>
    <xf numFmtId="2" fontId="4" fillId="12" borderId="0" xfId="0" applyNumberFormat="1" applyFont="1" applyFill="1" applyAlignment="1">
      <alignment horizontal="center" vertical="center"/>
    </xf>
    <xf numFmtId="2" fontId="4" fillId="13" borderId="0" xfId="0" applyNumberFormat="1" applyFont="1" applyFill="1" applyAlignment="1">
      <alignment horizontal="center" vertical="center"/>
    </xf>
    <xf numFmtId="2" fontId="4" fillId="14" borderId="0" xfId="0" applyNumberFormat="1" applyFont="1" applyFill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7" fillId="0" borderId="0" xfId="0" applyFont="1"/>
    <xf numFmtId="0" fontId="20" fillId="0" borderId="0" xfId="0" applyFont="1"/>
    <xf numFmtId="0" fontId="6" fillId="2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3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3" fillId="0" borderId="0" xfId="1" applyFont="1" applyAlignment="1" applyProtection="1">
      <alignment horizontal="left" vertical="center"/>
    </xf>
    <xf numFmtId="0" fontId="5" fillId="0" borderId="0" xfId="1" applyFont="1" applyAlignment="1" applyProtection="1"/>
    <xf numFmtId="2" fontId="4" fillId="0" borderId="0" xfId="0" applyNumberFormat="1" applyFont="1" applyAlignment="1">
      <alignment horizontal="center" vertical="center"/>
    </xf>
    <xf numFmtId="0" fontId="3" fillId="9" borderId="0" xfId="0" applyFont="1" applyFill="1" applyAlignment="1">
      <alignment horizontal="left" vertical="center" wrapText="1"/>
    </xf>
    <xf numFmtId="0" fontId="1" fillId="9" borderId="0" xfId="0" applyFont="1" applyFill="1" applyAlignment="1">
      <alignment horizontal="left" vertical="center"/>
    </xf>
    <xf numFmtId="0" fontId="3" fillId="8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7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</cellXfs>
  <cellStyles count="3">
    <cellStyle name="Link" xfId="1" builtinId="8"/>
    <cellStyle name="Neutral" xfId="2" builtinId="28" hidden="1"/>
    <cellStyle name="Standard" xfId="0" builtinId="0"/>
  </cellStyles>
  <dxfs count="224"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CC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CC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CC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CC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CC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CC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CC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CC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CC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CC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CC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CC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CC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CC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CC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CC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CC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CC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CC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CC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CC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CC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CC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CC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CC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CC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CC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CC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CC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CC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CC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0066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0066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0066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0066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0066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0066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8696B"/>
      <color rgb="FFFFEB84"/>
      <color rgb="FF63BE7B"/>
      <color rgb="FFFFFF66"/>
      <color rgb="FFFF0066"/>
      <color rgb="FF33CCFF"/>
      <color rgb="FFFF99CC"/>
      <color rgb="FF00FF00"/>
      <color rgb="FFCCFF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396240</xdr:colOff>
      <xdr:row>148</xdr:row>
      <xdr:rowOff>0</xdr:rowOff>
    </xdr:from>
    <xdr:to>
      <xdr:col>16</xdr:col>
      <xdr:colOff>599824</xdr:colOff>
      <xdr:row>149</xdr:row>
      <xdr:rowOff>142541</xdr:rowOff>
    </xdr:to>
    <xdr:sp macro="" textlink="">
      <xdr:nvSpPr>
        <xdr:cNvPr id="1072" name="Text Box 2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8183880" y="224317560"/>
          <a:ext cx="1828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56"/>
  <sheetViews>
    <sheetView tabSelected="1" zoomScaleNormal="100" workbookViewId="0">
      <pane ySplit="7" topLeftCell="A8" activePane="bottomLeft" state="frozenSplit"/>
      <selection activeCell="G7" sqref="G7"/>
      <selection pane="bottomLeft" activeCell="D2" sqref="D2"/>
    </sheetView>
  </sheetViews>
  <sheetFormatPr baseColWidth="10" defaultColWidth="11.42578125" defaultRowHeight="11.25" x14ac:dyDescent="0.2"/>
  <cols>
    <col min="1" max="1" width="9" style="2" customWidth="1"/>
    <col min="2" max="2" width="5.5703125" style="2" customWidth="1"/>
    <col min="3" max="3" width="26.7109375" style="2" customWidth="1"/>
    <col min="4" max="4" width="30.140625" style="7" customWidth="1"/>
    <col min="5" max="5" width="20" style="7" customWidth="1"/>
    <col min="6" max="6" width="26.42578125" style="7" customWidth="1"/>
    <col min="7" max="7" width="8.7109375" style="19" customWidth="1"/>
    <col min="8" max="8" width="6.140625" style="19" customWidth="1"/>
    <col min="9" max="9" width="7.42578125" style="4" customWidth="1"/>
    <col min="10" max="10" width="8.5703125" style="5" customWidth="1"/>
    <col min="11" max="11" width="9" style="8" customWidth="1"/>
    <col min="12" max="12" width="7.5703125" style="40" customWidth="1"/>
    <col min="13" max="13" width="11.28515625" style="40" customWidth="1"/>
    <col min="14" max="14" width="8.7109375" style="6" customWidth="1"/>
    <col min="15" max="15" width="16.7109375" style="29" customWidth="1"/>
    <col min="16" max="16" width="12.28515625" style="6" customWidth="1"/>
    <col min="17" max="17" width="11.42578125" style="8"/>
    <col min="18" max="16384" width="11.42578125" style="6"/>
  </cols>
  <sheetData>
    <row r="1" spans="1:18" ht="20.25" x14ac:dyDescent="0.2">
      <c r="A1" s="1" t="s">
        <v>321</v>
      </c>
      <c r="D1" s="34" t="s">
        <v>322</v>
      </c>
      <c r="E1" s="89"/>
      <c r="F1" s="44"/>
      <c r="G1" s="44"/>
      <c r="H1" s="43"/>
    </row>
    <row r="2" spans="1:18" ht="12.75" customHeight="1" x14ac:dyDescent="0.2">
      <c r="A2" s="1"/>
      <c r="D2" s="34"/>
      <c r="E2" s="89"/>
      <c r="F2" s="44"/>
      <c r="G2" s="44"/>
      <c r="H2" s="43"/>
      <c r="L2" s="96" t="s">
        <v>229</v>
      </c>
      <c r="M2" s="113"/>
    </row>
    <row r="3" spans="1:18" s="32" customFormat="1" ht="12.95" customHeight="1" x14ac:dyDescent="0.2">
      <c r="A3" s="24" t="s">
        <v>136</v>
      </c>
      <c r="B3" s="26"/>
      <c r="C3" s="37"/>
      <c r="D3" s="23">
        <f>SUM(H8:H1785)</f>
        <v>1</v>
      </c>
      <c r="E3" s="23"/>
      <c r="F3" s="23"/>
      <c r="G3" s="90" t="s">
        <v>97</v>
      </c>
      <c r="H3" s="94"/>
      <c r="I3" s="25"/>
      <c r="J3" s="35"/>
      <c r="K3" s="36"/>
      <c r="L3" s="124" t="s">
        <v>286</v>
      </c>
      <c r="M3" s="114"/>
      <c r="O3" s="33"/>
      <c r="Q3" s="36"/>
    </row>
    <row r="4" spans="1:18" s="21" customFormat="1" ht="12.95" customHeight="1" x14ac:dyDescent="0.2">
      <c r="A4" s="24" t="s">
        <v>137</v>
      </c>
      <c r="B4" s="26"/>
      <c r="C4" s="38"/>
      <c r="D4" s="39">
        <f>SUM(J8:J1785)</f>
        <v>17</v>
      </c>
      <c r="E4" s="27" t="s">
        <v>320</v>
      </c>
      <c r="F4" s="27"/>
      <c r="G4" s="91" t="s">
        <v>227</v>
      </c>
      <c r="H4" s="43"/>
      <c r="I4" s="97" t="s">
        <v>291</v>
      </c>
      <c r="J4" s="20"/>
      <c r="K4" s="22"/>
      <c r="L4" s="125"/>
      <c r="M4" s="115"/>
      <c r="N4" s="95"/>
      <c r="O4" s="29"/>
      <c r="Q4" s="22"/>
    </row>
    <row r="5" spans="1:18" s="21" customFormat="1" ht="12.95" customHeight="1" x14ac:dyDescent="0.2">
      <c r="A5" s="24"/>
      <c r="B5" s="26"/>
      <c r="C5" s="38"/>
      <c r="D5" s="39"/>
      <c r="E5" s="7"/>
      <c r="F5" s="27"/>
      <c r="G5" s="92" t="s">
        <v>228</v>
      </c>
      <c r="H5" s="43"/>
      <c r="I5" s="98" t="s">
        <v>227</v>
      </c>
      <c r="J5" s="20"/>
      <c r="K5" s="22"/>
      <c r="L5" s="126" t="s">
        <v>285</v>
      </c>
      <c r="M5" s="114"/>
      <c r="N5" s="95"/>
      <c r="O5" s="29"/>
      <c r="Q5" s="22"/>
    </row>
    <row r="6" spans="1:18" ht="12.75" x14ac:dyDescent="0.2">
      <c r="G6" s="93" t="s">
        <v>91</v>
      </c>
      <c r="H6" s="43"/>
      <c r="I6" s="99" t="s">
        <v>292</v>
      </c>
      <c r="L6" s="127"/>
      <c r="M6" s="115"/>
    </row>
    <row r="7" spans="1:18" s="15" customFormat="1" ht="56.25" x14ac:dyDescent="0.2">
      <c r="A7" s="9" t="s">
        <v>47</v>
      </c>
      <c r="B7" s="9" t="s">
        <v>7</v>
      </c>
      <c r="C7" s="10" t="s">
        <v>48</v>
      </c>
      <c r="D7" s="10" t="s">
        <v>223</v>
      </c>
      <c r="E7" s="11" t="s">
        <v>3</v>
      </c>
      <c r="F7" s="11" t="s">
        <v>4</v>
      </c>
      <c r="G7" s="12" t="s">
        <v>50</v>
      </c>
      <c r="H7" s="12" t="s">
        <v>9</v>
      </c>
      <c r="I7" s="13" t="s">
        <v>46</v>
      </c>
      <c r="J7" s="14" t="s">
        <v>53</v>
      </c>
      <c r="K7" s="17" t="s">
        <v>80</v>
      </c>
      <c r="L7" s="42" t="s">
        <v>74</v>
      </c>
      <c r="M7" s="112" t="s">
        <v>311</v>
      </c>
      <c r="N7" s="16" t="s">
        <v>45</v>
      </c>
      <c r="O7" s="31" t="s">
        <v>5</v>
      </c>
      <c r="P7" s="18" t="s">
        <v>6</v>
      </c>
      <c r="Q7" s="17" t="s">
        <v>92</v>
      </c>
      <c r="R7" s="109"/>
    </row>
    <row r="8" spans="1:18" ht="12.95" customHeight="1" x14ac:dyDescent="0.2">
      <c r="A8" s="3" t="s">
        <v>8</v>
      </c>
      <c r="B8" s="7" t="s">
        <v>49</v>
      </c>
      <c r="C8" s="27" t="s">
        <v>308</v>
      </c>
      <c r="D8" s="7" t="s">
        <v>284</v>
      </c>
      <c r="E8" s="27" t="s">
        <v>23</v>
      </c>
      <c r="F8" s="27" t="s">
        <v>130</v>
      </c>
      <c r="G8" s="43">
        <v>2018</v>
      </c>
      <c r="H8" s="19">
        <v>1</v>
      </c>
      <c r="I8" s="4">
        <v>17</v>
      </c>
      <c r="J8" s="20">
        <f t="shared" ref="J8:J71" si="0">H8*I8</f>
        <v>17</v>
      </c>
      <c r="K8" s="22">
        <v>4</v>
      </c>
      <c r="L8" s="110">
        <f t="shared" ref="L8:L71" si="1">IF(IF(K8&gt;0,K8+G8,0)&gt;1900,IF(K8&gt;0,K8+G8,0)," ")</f>
        <v>2022</v>
      </c>
      <c r="M8" s="110" t="s">
        <v>309</v>
      </c>
      <c r="N8" s="21"/>
      <c r="O8" s="30" t="s">
        <v>131</v>
      </c>
      <c r="P8" s="21" t="s">
        <v>113</v>
      </c>
      <c r="Q8" s="28" t="s">
        <v>67</v>
      </c>
    </row>
    <row r="9" spans="1:18" ht="12.95" customHeight="1" x14ac:dyDescent="0.2">
      <c r="A9" s="3"/>
      <c r="B9" s="7"/>
      <c r="C9" s="27"/>
      <c r="E9" s="27"/>
      <c r="F9" s="27"/>
      <c r="G9" s="43"/>
      <c r="I9" s="123"/>
      <c r="J9" s="20">
        <f t="shared" si="0"/>
        <v>0</v>
      </c>
      <c r="K9" s="22"/>
      <c r="L9" s="110" t="str">
        <f t="shared" si="1"/>
        <v xml:space="preserve"> </v>
      </c>
      <c r="M9" s="110"/>
      <c r="N9" s="21"/>
      <c r="O9" s="30"/>
      <c r="P9" s="21"/>
      <c r="Q9" s="28"/>
    </row>
    <row r="10" spans="1:18" ht="12.95" customHeight="1" x14ac:dyDescent="0.2">
      <c r="A10" s="3"/>
      <c r="B10" s="7"/>
      <c r="C10" s="27"/>
      <c r="E10" s="27"/>
      <c r="F10" s="27"/>
      <c r="G10" s="43"/>
      <c r="J10" s="20">
        <f t="shared" si="0"/>
        <v>0</v>
      </c>
      <c r="K10" s="22"/>
      <c r="L10" s="110" t="str">
        <f t="shared" si="1"/>
        <v xml:space="preserve"> </v>
      </c>
      <c r="M10" s="110"/>
      <c r="N10" s="21"/>
      <c r="O10" s="30"/>
      <c r="P10" s="21"/>
      <c r="Q10" s="28"/>
    </row>
    <row r="11" spans="1:18" ht="12.95" customHeight="1" x14ac:dyDescent="0.2">
      <c r="A11" s="3"/>
      <c r="B11" s="7"/>
      <c r="C11" s="27"/>
      <c r="E11" s="27"/>
      <c r="F11" s="27"/>
      <c r="G11" s="43"/>
      <c r="J11" s="20">
        <f t="shared" si="0"/>
        <v>0</v>
      </c>
      <c r="K11" s="22"/>
      <c r="L11" s="110" t="str">
        <f t="shared" si="1"/>
        <v xml:space="preserve"> </v>
      </c>
      <c r="M11" s="110"/>
      <c r="N11" s="21"/>
      <c r="O11" s="30"/>
      <c r="P11" s="21"/>
      <c r="Q11" s="28"/>
    </row>
    <row r="12" spans="1:18" ht="12.95" customHeight="1" x14ac:dyDescent="0.2">
      <c r="A12" s="3"/>
      <c r="B12" s="7"/>
      <c r="C12" s="27"/>
      <c r="E12" s="27"/>
      <c r="F12" s="27"/>
      <c r="G12" s="43"/>
      <c r="J12" s="20">
        <f t="shared" si="0"/>
        <v>0</v>
      </c>
      <c r="K12" s="22"/>
      <c r="L12" s="110" t="str">
        <f t="shared" si="1"/>
        <v xml:space="preserve"> </v>
      </c>
      <c r="M12" s="110"/>
      <c r="N12" s="21"/>
      <c r="O12" s="30"/>
      <c r="P12" s="21"/>
      <c r="Q12" s="28"/>
    </row>
    <row r="13" spans="1:18" ht="12.95" customHeight="1" x14ac:dyDescent="0.2">
      <c r="A13" s="3"/>
      <c r="B13" s="7"/>
      <c r="C13" s="27"/>
      <c r="E13" s="27"/>
      <c r="F13" s="27"/>
      <c r="G13" s="43"/>
      <c r="J13" s="20">
        <f t="shared" si="0"/>
        <v>0</v>
      </c>
      <c r="K13" s="22"/>
      <c r="L13" s="110" t="str">
        <f t="shared" si="1"/>
        <v xml:space="preserve"> </v>
      </c>
      <c r="M13" s="110"/>
      <c r="N13" s="21"/>
      <c r="O13" s="30"/>
      <c r="P13" s="21"/>
      <c r="Q13" s="28"/>
    </row>
    <row r="14" spans="1:18" ht="12.95" customHeight="1" x14ac:dyDescent="0.2">
      <c r="A14" s="3"/>
      <c r="B14" s="7"/>
      <c r="C14" s="27"/>
      <c r="E14" s="27"/>
      <c r="F14" s="27"/>
      <c r="G14" s="43"/>
      <c r="J14" s="20">
        <f t="shared" si="0"/>
        <v>0</v>
      </c>
      <c r="K14" s="22"/>
      <c r="L14" s="110" t="str">
        <f t="shared" si="1"/>
        <v xml:space="preserve"> </v>
      </c>
      <c r="M14" s="110"/>
      <c r="N14" s="111"/>
      <c r="O14" s="30"/>
      <c r="P14" s="21"/>
      <c r="Q14" s="28"/>
    </row>
    <row r="15" spans="1:18" ht="12.95" customHeight="1" x14ac:dyDescent="0.2">
      <c r="A15" s="3"/>
      <c r="B15" s="7"/>
      <c r="C15" s="27"/>
      <c r="D15" s="27"/>
      <c r="E15" s="27"/>
      <c r="F15" s="27"/>
      <c r="G15" s="43"/>
      <c r="J15" s="20">
        <f t="shared" si="0"/>
        <v>0</v>
      </c>
      <c r="K15" s="22"/>
      <c r="L15" s="110" t="str">
        <f t="shared" si="1"/>
        <v xml:space="preserve"> </v>
      </c>
      <c r="M15" s="110"/>
      <c r="N15" s="111"/>
      <c r="O15" s="30"/>
      <c r="P15" s="111"/>
      <c r="Q15" s="28"/>
    </row>
    <row r="16" spans="1:18" ht="12.95" customHeight="1" x14ac:dyDescent="0.2">
      <c r="A16" s="3"/>
      <c r="B16" s="7"/>
      <c r="C16" s="27"/>
      <c r="E16" s="27"/>
      <c r="F16" s="27"/>
      <c r="G16" s="43"/>
      <c r="H16" s="43"/>
      <c r="J16" s="20">
        <f t="shared" si="0"/>
        <v>0</v>
      </c>
      <c r="K16" s="22"/>
      <c r="L16" s="110" t="str">
        <f t="shared" si="1"/>
        <v xml:space="preserve"> </v>
      </c>
      <c r="M16" s="110"/>
      <c r="N16" s="21"/>
      <c r="O16" s="30"/>
      <c r="P16" s="21"/>
      <c r="Q16" s="28"/>
    </row>
    <row r="17" spans="1:17" ht="12.95" customHeight="1" x14ac:dyDescent="0.2">
      <c r="A17" s="3"/>
      <c r="B17" s="7"/>
      <c r="C17" s="27"/>
      <c r="E17" s="27"/>
      <c r="F17" s="27"/>
      <c r="G17" s="43"/>
      <c r="J17" s="20">
        <f t="shared" si="0"/>
        <v>0</v>
      </c>
      <c r="K17" s="22"/>
      <c r="L17" s="110" t="str">
        <f t="shared" si="1"/>
        <v xml:space="preserve"> </v>
      </c>
      <c r="M17" s="110"/>
      <c r="N17" s="21"/>
      <c r="O17" s="30"/>
      <c r="P17" s="21"/>
      <c r="Q17" s="28"/>
    </row>
    <row r="18" spans="1:17" ht="12.95" customHeight="1" x14ac:dyDescent="0.2">
      <c r="A18" s="3"/>
      <c r="B18" s="7"/>
      <c r="C18" s="27"/>
      <c r="E18" s="27"/>
      <c r="F18" s="27"/>
      <c r="G18" s="43"/>
      <c r="J18" s="20">
        <f t="shared" si="0"/>
        <v>0</v>
      </c>
      <c r="K18" s="22"/>
      <c r="L18" s="110" t="str">
        <f t="shared" si="1"/>
        <v xml:space="preserve"> </v>
      </c>
      <c r="M18" s="110"/>
      <c r="N18" s="21"/>
      <c r="O18" s="30"/>
      <c r="P18" s="21"/>
      <c r="Q18" s="28"/>
    </row>
    <row r="19" spans="1:17" ht="12.95" customHeight="1" x14ac:dyDescent="0.2">
      <c r="A19" s="3"/>
      <c r="B19" s="7"/>
      <c r="C19" s="27"/>
      <c r="E19" s="27"/>
      <c r="F19" s="27"/>
      <c r="G19" s="43"/>
      <c r="J19" s="20">
        <f t="shared" si="0"/>
        <v>0</v>
      </c>
      <c r="K19" s="22"/>
      <c r="L19" s="110" t="str">
        <f t="shared" si="1"/>
        <v xml:space="preserve"> </v>
      </c>
      <c r="M19" s="110"/>
      <c r="N19" s="21"/>
      <c r="O19" s="30"/>
      <c r="P19" s="21"/>
      <c r="Q19" s="28"/>
    </row>
    <row r="20" spans="1:17" ht="12.95" customHeight="1" x14ac:dyDescent="0.2">
      <c r="A20" s="3"/>
      <c r="B20" s="7"/>
      <c r="C20" s="27"/>
      <c r="E20" s="27"/>
      <c r="F20" s="27"/>
      <c r="G20" s="43"/>
      <c r="J20" s="20">
        <f t="shared" si="0"/>
        <v>0</v>
      </c>
      <c r="K20" s="22"/>
      <c r="L20" s="110" t="str">
        <f t="shared" si="1"/>
        <v xml:space="preserve"> </v>
      </c>
      <c r="M20" s="110"/>
      <c r="N20" s="21"/>
      <c r="O20" s="30"/>
      <c r="P20" s="21"/>
      <c r="Q20" s="28"/>
    </row>
    <row r="21" spans="1:17" ht="12.95" customHeight="1" x14ac:dyDescent="0.2">
      <c r="A21" s="3"/>
      <c r="B21" s="7"/>
      <c r="C21" s="27"/>
      <c r="E21" s="27"/>
      <c r="F21" s="27"/>
      <c r="G21" s="43"/>
      <c r="J21" s="20">
        <f t="shared" si="0"/>
        <v>0</v>
      </c>
      <c r="K21" s="22"/>
      <c r="L21" s="110" t="str">
        <f t="shared" si="1"/>
        <v xml:space="preserve"> </v>
      </c>
      <c r="M21" s="110"/>
      <c r="N21" s="21"/>
      <c r="O21" s="30"/>
      <c r="P21" s="21"/>
      <c r="Q21" s="28"/>
    </row>
    <row r="22" spans="1:17" ht="12.95" customHeight="1" x14ac:dyDescent="0.2">
      <c r="A22" s="3"/>
      <c r="B22" s="7"/>
      <c r="C22" s="27"/>
      <c r="E22" s="27"/>
      <c r="F22" s="27"/>
      <c r="G22" s="43"/>
      <c r="J22" s="20">
        <f t="shared" si="0"/>
        <v>0</v>
      </c>
      <c r="K22" s="22"/>
      <c r="L22" s="110" t="str">
        <f t="shared" si="1"/>
        <v xml:space="preserve"> </v>
      </c>
      <c r="M22" s="110"/>
      <c r="N22" s="21"/>
      <c r="O22" s="30"/>
      <c r="P22" s="21"/>
      <c r="Q22" s="28"/>
    </row>
    <row r="23" spans="1:17" ht="12.95" customHeight="1" x14ac:dyDescent="0.2">
      <c r="A23" s="3"/>
      <c r="B23" s="7"/>
      <c r="C23" s="27"/>
      <c r="E23" s="27"/>
      <c r="F23" s="27"/>
      <c r="G23" s="43"/>
      <c r="J23" s="20">
        <f t="shared" si="0"/>
        <v>0</v>
      </c>
      <c r="K23" s="22"/>
      <c r="L23" s="110" t="str">
        <f t="shared" si="1"/>
        <v xml:space="preserve"> </v>
      </c>
      <c r="M23" s="110"/>
      <c r="N23" s="21"/>
      <c r="O23" s="30"/>
      <c r="P23" s="21"/>
      <c r="Q23" s="28"/>
    </row>
    <row r="24" spans="1:17" ht="12.95" customHeight="1" x14ac:dyDescent="0.2">
      <c r="A24" s="3"/>
      <c r="B24" s="7"/>
      <c r="C24" s="27"/>
      <c r="E24" s="27"/>
      <c r="F24" s="27"/>
      <c r="G24" s="43"/>
      <c r="J24" s="20">
        <f t="shared" si="0"/>
        <v>0</v>
      </c>
      <c r="K24" s="22"/>
      <c r="L24" s="110" t="str">
        <f t="shared" si="1"/>
        <v xml:space="preserve"> </v>
      </c>
      <c r="M24" s="110"/>
      <c r="N24" s="21"/>
      <c r="O24" s="30"/>
      <c r="P24" s="21"/>
      <c r="Q24" s="28"/>
    </row>
    <row r="25" spans="1:17" ht="12.95" customHeight="1" x14ac:dyDescent="0.2">
      <c r="A25" s="3"/>
      <c r="B25" s="7"/>
      <c r="C25" s="27"/>
      <c r="E25" s="27"/>
      <c r="F25" s="27"/>
      <c r="G25" s="43"/>
      <c r="J25" s="20">
        <f t="shared" si="0"/>
        <v>0</v>
      </c>
      <c r="K25" s="22"/>
      <c r="L25" s="110" t="str">
        <f t="shared" si="1"/>
        <v xml:space="preserve"> </v>
      </c>
      <c r="M25" s="110"/>
      <c r="N25" s="21"/>
      <c r="O25" s="30"/>
      <c r="P25" s="21"/>
      <c r="Q25" s="28"/>
    </row>
    <row r="26" spans="1:17" ht="12.95" customHeight="1" x14ac:dyDescent="0.2">
      <c r="A26" s="3"/>
      <c r="B26" s="7"/>
      <c r="C26" s="27"/>
      <c r="E26" s="27"/>
      <c r="F26" s="27"/>
      <c r="G26" s="43"/>
      <c r="J26" s="20">
        <f t="shared" si="0"/>
        <v>0</v>
      </c>
      <c r="K26" s="22"/>
      <c r="L26" s="110" t="str">
        <f t="shared" si="1"/>
        <v xml:space="preserve"> </v>
      </c>
      <c r="M26" s="110"/>
      <c r="N26" s="21"/>
      <c r="O26" s="30"/>
      <c r="P26" s="21"/>
      <c r="Q26" s="28"/>
    </row>
    <row r="27" spans="1:17" ht="12.95" customHeight="1" x14ac:dyDescent="0.2">
      <c r="A27" s="3"/>
      <c r="B27" s="7"/>
      <c r="C27" s="27"/>
      <c r="E27" s="27"/>
      <c r="F27" s="27"/>
      <c r="G27" s="43"/>
      <c r="J27" s="20">
        <f t="shared" si="0"/>
        <v>0</v>
      </c>
      <c r="K27" s="22"/>
      <c r="L27" s="110" t="str">
        <f t="shared" si="1"/>
        <v xml:space="preserve"> </v>
      </c>
      <c r="M27" s="110"/>
      <c r="N27" s="21"/>
      <c r="O27" s="30"/>
      <c r="P27" s="21"/>
      <c r="Q27" s="28"/>
    </row>
    <row r="28" spans="1:17" ht="12.95" customHeight="1" x14ac:dyDescent="0.2">
      <c r="A28" s="34"/>
      <c r="B28" s="27"/>
      <c r="C28" s="27"/>
      <c r="E28" s="27"/>
      <c r="F28" s="27"/>
      <c r="G28" s="43"/>
      <c r="J28" s="20">
        <f t="shared" si="0"/>
        <v>0</v>
      </c>
      <c r="K28" s="22"/>
      <c r="L28" s="110" t="str">
        <f t="shared" si="1"/>
        <v xml:space="preserve"> </v>
      </c>
      <c r="M28" s="110"/>
      <c r="N28" s="111"/>
      <c r="O28" s="30"/>
      <c r="P28" s="21"/>
      <c r="Q28" s="28"/>
    </row>
    <row r="29" spans="1:17" ht="12.95" customHeight="1" x14ac:dyDescent="0.2">
      <c r="A29" s="34"/>
      <c r="B29" s="27"/>
      <c r="C29" s="27"/>
      <c r="E29" s="27"/>
      <c r="F29" s="27"/>
      <c r="G29" s="43"/>
      <c r="J29" s="20">
        <f t="shared" si="0"/>
        <v>0</v>
      </c>
      <c r="K29" s="22"/>
      <c r="L29" s="110" t="str">
        <f t="shared" si="1"/>
        <v xml:space="preserve"> </v>
      </c>
      <c r="M29" s="110"/>
      <c r="N29" s="21"/>
      <c r="O29" s="30"/>
      <c r="P29" s="111"/>
      <c r="Q29" s="28"/>
    </row>
    <row r="30" spans="1:17" ht="12.95" customHeight="1" x14ac:dyDescent="0.2">
      <c r="A30" s="34"/>
      <c r="B30" s="27"/>
      <c r="C30" s="27"/>
      <c r="E30" s="27"/>
      <c r="F30" s="27"/>
      <c r="G30" s="43"/>
      <c r="J30" s="20">
        <f t="shared" si="0"/>
        <v>0</v>
      </c>
      <c r="K30" s="22"/>
      <c r="L30" s="110" t="str">
        <f t="shared" si="1"/>
        <v xml:space="preserve"> </v>
      </c>
      <c r="M30" s="110"/>
      <c r="N30" s="21"/>
      <c r="O30" s="30"/>
      <c r="P30" s="111"/>
      <c r="Q30" s="28"/>
    </row>
    <row r="31" spans="1:17" ht="12.95" customHeight="1" x14ac:dyDescent="0.2">
      <c r="A31" s="34"/>
      <c r="B31" s="27"/>
      <c r="C31" s="27"/>
      <c r="E31" s="27"/>
      <c r="F31" s="27"/>
      <c r="G31" s="43"/>
      <c r="J31" s="20">
        <f t="shared" si="0"/>
        <v>0</v>
      </c>
      <c r="K31" s="22"/>
      <c r="L31" s="110" t="str">
        <f t="shared" si="1"/>
        <v xml:space="preserve"> </v>
      </c>
      <c r="M31" s="110"/>
      <c r="N31" s="121"/>
      <c r="O31" s="30"/>
      <c r="P31" s="111"/>
      <c r="Q31" s="28"/>
    </row>
    <row r="32" spans="1:17" ht="12.95" customHeight="1" x14ac:dyDescent="0.2">
      <c r="A32" s="3"/>
      <c r="B32" s="7"/>
      <c r="C32" s="27"/>
      <c r="E32" s="27"/>
      <c r="F32" s="27"/>
      <c r="G32" s="43"/>
      <c r="J32" s="20">
        <f t="shared" si="0"/>
        <v>0</v>
      </c>
      <c r="K32" s="22"/>
      <c r="L32" s="110" t="str">
        <f t="shared" si="1"/>
        <v xml:space="preserve"> </v>
      </c>
      <c r="M32" s="110"/>
      <c r="N32" s="21"/>
      <c r="O32" s="30"/>
      <c r="P32" s="21"/>
      <c r="Q32" s="28"/>
    </row>
    <row r="33" spans="1:17" ht="12.95" customHeight="1" x14ac:dyDescent="0.2">
      <c r="A33" s="3"/>
      <c r="B33" s="7"/>
      <c r="C33" s="27"/>
      <c r="E33" s="27"/>
      <c r="F33" s="27"/>
      <c r="G33" s="43"/>
      <c r="J33" s="20">
        <f t="shared" si="0"/>
        <v>0</v>
      </c>
      <c r="K33" s="22"/>
      <c r="L33" s="110" t="str">
        <f t="shared" si="1"/>
        <v xml:space="preserve"> </v>
      </c>
      <c r="M33" s="110"/>
      <c r="N33" s="21"/>
      <c r="O33" s="30"/>
      <c r="P33" s="21"/>
      <c r="Q33" s="28"/>
    </row>
    <row r="34" spans="1:17" ht="12.95" customHeight="1" x14ac:dyDescent="0.2">
      <c r="A34" s="3"/>
      <c r="B34" s="7"/>
      <c r="C34" s="27"/>
      <c r="D34" s="27"/>
      <c r="E34" s="27"/>
      <c r="F34" s="27"/>
      <c r="G34" s="43"/>
      <c r="J34" s="20">
        <f t="shared" si="0"/>
        <v>0</v>
      </c>
      <c r="K34" s="22"/>
      <c r="L34" s="110" t="str">
        <f t="shared" si="1"/>
        <v xml:space="preserve"> </v>
      </c>
      <c r="M34" s="110"/>
      <c r="N34" s="21"/>
      <c r="O34" s="30"/>
      <c r="P34" s="21"/>
      <c r="Q34" s="28"/>
    </row>
    <row r="35" spans="1:17" ht="12.95" customHeight="1" x14ac:dyDescent="0.2">
      <c r="A35" s="3"/>
      <c r="B35" s="7"/>
      <c r="C35" s="27"/>
      <c r="E35" s="27"/>
      <c r="F35" s="27"/>
      <c r="G35" s="43"/>
      <c r="J35" s="20">
        <f t="shared" si="0"/>
        <v>0</v>
      </c>
      <c r="K35" s="22"/>
      <c r="L35" s="110" t="str">
        <f t="shared" si="1"/>
        <v xml:space="preserve"> </v>
      </c>
      <c r="M35" s="110"/>
      <c r="N35" s="21"/>
      <c r="O35" s="30"/>
      <c r="P35" s="21"/>
      <c r="Q35" s="28"/>
    </row>
    <row r="36" spans="1:17" ht="12.95" customHeight="1" x14ac:dyDescent="0.2">
      <c r="A36" s="3"/>
      <c r="B36" s="7"/>
      <c r="C36" s="120"/>
      <c r="E36" s="27"/>
      <c r="F36" s="27"/>
      <c r="G36" s="43"/>
      <c r="J36" s="20">
        <f t="shared" si="0"/>
        <v>0</v>
      </c>
      <c r="K36" s="22"/>
      <c r="L36" s="110" t="str">
        <f t="shared" si="1"/>
        <v xml:space="preserve"> </v>
      </c>
      <c r="M36" s="110"/>
      <c r="N36" s="21"/>
      <c r="O36" s="30"/>
      <c r="P36" s="21"/>
      <c r="Q36" s="28"/>
    </row>
    <row r="37" spans="1:17" ht="12.95" customHeight="1" x14ac:dyDescent="0.2">
      <c r="A37" s="3"/>
      <c r="B37" s="7"/>
      <c r="C37" s="27"/>
      <c r="E37" s="27"/>
      <c r="F37" s="27"/>
      <c r="G37" s="43"/>
      <c r="J37" s="20">
        <f t="shared" si="0"/>
        <v>0</v>
      </c>
      <c r="K37" s="22"/>
      <c r="L37" s="110" t="str">
        <f t="shared" si="1"/>
        <v xml:space="preserve"> </v>
      </c>
      <c r="M37" s="110"/>
      <c r="N37" s="21"/>
      <c r="O37" s="30"/>
      <c r="P37" s="21"/>
      <c r="Q37" s="28"/>
    </row>
    <row r="38" spans="1:17" ht="12.95" customHeight="1" x14ac:dyDescent="0.2">
      <c r="A38" s="3"/>
      <c r="B38" s="7"/>
      <c r="C38" s="27"/>
      <c r="E38" s="27"/>
      <c r="F38" s="27"/>
      <c r="G38" s="43"/>
      <c r="J38" s="20">
        <f t="shared" si="0"/>
        <v>0</v>
      </c>
      <c r="K38" s="22"/>
      <c r="L38" s="110" t="str">
        <f t="shared" si="1"/>
        <v xml:space="preserve"> </v>
      </c>
      <c r="M38" s="110"/>
      <c r="N38" s="21"/>
      <c r="O38" s="30"/>
      <c r="P38" s="21"/>
      <c r="Q38" s="28"/>
    </row>
    <row r="39" spans="1:17" ht="12.95" customHeight="1" x14ac:dyDescent="0.2">
      <c r="A39" s="3"/>
      <c r="B39" s="7"/>
      <c r="C39" s="27"/>
      <c r="E39" s="27"/>
      <c r="F39" s="27"/>
      <c r="G39" s="43"/>
      <c r="J39" s="20">
        <f t="shared" si="0"/>
        <v>0</v>
      </c>
      <c r="K39" s="22"/>
      <c r="L39" s="110" t="str">
        <f t="shared" si="1"/>
        <v xml:space="preserve"> </v>
      </c>
      <c r="M39" s="110"/>
      <c r="N39" s="21"/>
      <c r="O39" s="30"/>
      <c r="P39" s="21"/>
      <c r="Q39" s="28"/>
    </row>
    <row r="40" spans="1:17" ht="12.95" customHeight="1" x14ac:dyDescent="0.2">
      <c r="A40" s="3"/>
      <c r="B40" s="7"/>
      <c r="C40" s="27"/>
      <c r="E40" s="27"/>
      <c r="F40" s="27"/>
      <c r="G40" s="43"/>
      <c r="J40" s="20">
        <f t="shared" si="0"/>
        <v>0</v>
      </c>
      <c r="K40" s="22"/>
      <c r="L40" s="110" t="str">
        <f t="shared" si="1"/>
        <v xml:space="preserve"> </v>
      </c>
      <c r="M40" s="110"/>
      <c r="N40" s="21"/>
      <c r="O40" s="30"/>
      <c r="P40" s="21"/>
      <c r="Q40" s="28"/>
    </row>
    <row r="41" spans="1:17" ht="12.95" customHeight="1" x14ac:dyDescent="0.2">
      <c r="A41" s="3"/>
      <c r="B41" s="7"/>
      <c r="C41" s="27"/>
      <c r="E41" s="27"/>
      <c r="F41" s="27"/>
      <c r="G41" s="43"/>
      <c r="J41" s="20">
        <f t="shared" si="0"/>
        <v>0</v>
      </c>
      <c r="K41" s="22"/>
      <c r="L41" s="110" t="str">
        <f t="shared" si="1"/>
        <v xml:space="preserve"> </v>
      </c>
      <c r="M41" s="110"/>
      <c r="N41" s="21"/>
      <c r="O41" s="30"/>
      <c r="P41" s="21"/>
      <c r="Q41" s="28"/>
    </row>
    <row r="42" spans="1:17" ht="12.95" customHeight="1" x14ac:dyDescent="0.2">
      <c r="A42" s="3"/>
      <c r="B42" s="7"/>
      <c r="C42" s="27"/>
      <c r="E42" s="27"/>
      <c r="F42" s="27"/>
      <c r="G42" s="43"/>
      <c r="J42" s="20">
        <f t="shared" si="0"/>
        <v>0</v>
      </c>
      <c r="K42" s="22"/>
      <c r="L42" s="110" t="str">
        <f t="shared" si="1"/>
        <v xml:space="preserve"> </v>
      </c>
      <c r="M42" s="110"/>
      <c r="N42" s="21"/>
      <c r="O42" s="30"/>
      <c r="P42" s="21"/>
      <c r="Q42" s="28"/>
    </row>
    <row r="43" spans="1:17" ht="12.95" customHeight="1" x14ac:dyDescent="0.2">
      <c r="A43" s="3"/>
      <c r="B43" s="7"/>
      <c r="C43" s="27"/>
      <c r="E43" s="27"/>
      <c r="F43" s="27"/>
      <c r="G43" s="43"/>
      <c r="J43" s="20">
        <f t="shared" si="0"/>
        <v>0</v>
      </c>
      <c r="K43" s="22"/>
      <c r="L43" s="110" t="str">
        <f t="shared" si="1"/>
        <v xml:space="preserve"> </v>
      </c>
      <c r="M43" s="110"/>
      <c r="N43" s="21"/>
      <c r="O43" s="30"/>
      <c r="P43" s="21"/>
      <c r="Q43" s="28"/>
    </row>
    <row r="44" spans="1:17" ht="12.95" customHeight="1" x14ac:dyDescent="0.2">
      <c r="A44" s="3"/>
      <c r="B44" s="7"/>
      <c r="C44" s="27"/>
      <c r="E44" s="27"/>
      <c r="F44" s="27"/>
      <c r="G44" s="43"/>
      <c r="J44" s="20">
        <f t="shared" si="0"/>
        <v>0</v>
      </c>
      <c r="K44" s="22"/>
      <c r="L44" s="110" t="str">
        <f t="shared" si="1"/>
        <v xml:space="preserve"> </v>
      </c>
      <c r="M44" s="110"/>
      <c r="N44" s="21"/>
      <c r="O44" s="30"/>
      <c r="P44" s="21"/>
      <c r="Q44" s="28"/>
    </row>
    <row r="45" spans="1:17" ht="12.95" customHeight="1" x14ac:dyDescent="0.2">
      <c r="A45" s="3"/>
      <c r="B45" s="7"/>
      <c r="C45" s="27"/>
      <c r="E45" s="27"/>
      <c r="F45" s="27"/>
      <c r="G45" s="43"/>
      <c r="J45" s="20">
        <f t="shared" si="0"/>
        <v>0</v>
      </c>
      <c r="K45" s="22"/>
      <c r="L45" s="110" t="str">
        <f t="shared" si="1"/>
        <v xml:space="preserve"> </v>
      </c>
      <c r="M45" s="110"/>
      <c r="N45" s="21"/>
      <c r="O45" s="30"/>
      <c r="P45" s="21"/>
      <c r="Q45" s="28"/>
    </row>
    <row r="46" spans="1:17" ht="12.95" customHeight="1" x14ac:dyDescent="0.2">
      <c r="A46" s="3"/>
      <c r="B46" s="7"/>
      <c r="C46" s="27"/>
      <c r="E46" s="27"/>
      <c r="F46" s="27"/>
      <c r="G46" s="43"/>
      <c r="J46" s="20">
        <f t="shared" si="0"/>
        <v>0</v>
      </c>
      <c r="K46" s="22"/>
      <c r="L46" s="110" t="str">
        <f t="shared" si="1"/>
        <v xml:space="preserve"> </v>
      </c>
      <c r="M46" s="110"/>
      <c r="N46" s="21"/>
      <c r="O46" s="30"/>
      <c r="P46" s="21"/>
      <c r="Q46" s="28"/>
    </row>
    <row r="47" spans="1:17" ht="12.95" customHeight="1" x14ac:dyDescent="0.2">
      <c r="A47" s="34"/>
      <c r="B47" s="27"/>
      <c r="C47" s="27"/>
      <c r="E47" s="27"/>
      <c r="F47" s="27"/>
      <c r="G47" s="43"/>
      <c r="J47" s="20">
        <f t="shared" si="0"/>
        <v>0</v>
      </c>
      <c r="K47" s="22"/>
      <c r="L47" s="110" t="str">
        <f t="shared" si="1"/>
        <v xml:space="preserve"> </v>
      </c>
      <c r="M47" s="110"/>
      <c r="N47" s="21"/>
      <c r="O47" s="30"/>
      <c r="P47" s="111"/>
      <c r="Q47" s="28"/>
    </row>
    <row r="48" spans="1:17" ht="12.95" customHeight="1" x14ac:dyDescent="0.2">
      <c r="A48" s="3"/>
      <c r="B48" s="7"/>
      <c r="C48" s="27"/>
      <c r="E48" s="27"/>
      <c r="F48" s="27"/>
      <c r="G48" s="43"/>
      <c r="J48" s="20">
        <f t="shared" si="0"/>
        <v>0</v>
      </c>
      <c r="K48" s="22"/>
      <c r="L48" s="110" t="str">
        <f t="shared" si="1"/>
        <v xml:space="preserve"> </v>
      </c>
      <c r="M48" s="110"/>
      <c r="N48" s="21"/>
      <c r="O48" s="30"/>
      <c r="P48" s="21"/>
      <c r="Q48" s="28"/>
    </row>
    <row r="49" spans="1:17" ht="12.95" customHeight="1" x14ac:dyDescent="0.2">
      <c r="A49" s="3"/>
      <c r="B49" s="7"/>
      <c r="C49" s="27"/>
      <c r="E49" s="27"/>
      <c r="F49" s="27"/>
      <c r="G49" s="43"/>
      <c r="J49" s="20">
        <f t="shared" si="0"/>
        <v>0</v>
      </c>
      <c r="K49" s="22"/>
      <c r="L49" s="110" t="str">
        <f t="shared" si="1"/>
        <v xml:space="preserve"> </v>
      </c>
      <c r="M49" s="110"/>
      <c r="N49" s="21"/>
      <c r="O49" s="30"/>
      <c r="P49" s="21"/>
      <c r="Q49" s="28"/>
    </row>
    <row r="50" spans="1:17" ht="12.95" customHeight="1" x14ac:dyDescent="0.2">
      <c r="A50" s="3"/>
      <c r="B50" s="7"/>
      <c r="C50" s="27"/>
      <c r="E50" s="27"/>
      <c r="F50" s="27"/>
      <c r="G50" s="43"/>
      <c r="H50" s="43"/>
      <c r="J50" s="20">
        <f t="shared" si="0"/>
        <v>0</v>
      </c>
      <c r="K50" s="22"/>
      <c r="L50" s="110" t="str">
        <f t="shared" si="1"/>
        <v xml:space="preserve"> </v>
      </c>
      <c r="M50" s="110"/>
      <c r="N50" s="21"/>
      <c r="O50" s="30"/>
      <c r="P50" s="21"/>
      <c r="Q50" s="28"/>
    </row>
    <row r="51" spans="1:17" ht="12.95" customHeight="1" x14ac:dyDescent="0.2">
      <c r="A51" s="3"/>
      <c r="B51" s="7"/>
      <c r="C51" s="27"/>
      <c r="E51" s="27"/>
      <c r="F51" s="27"/>
      <c r="G51" s="43"/>
      <c r="J51" s="20">
        <f t="shared" si="0"/>
        <v>0</v>
      </c>
      <c r="K51" s="22"/>
      <c r="L51" s="110" t="str">
        <f t="shared" si="1"/>
        <v xml:space="preserve"> </v>
      </c>
      <c r="M51" s="110"/>
      <c r="N51" s="21"/>
      <c r="O51" s="30"/>
      <c r="P51" s="21"/>
      <c r="Q51" s="28"/>
    </row>
    <row r="52" spans="1:17" ht="12.95" customHeight="1" x14ac:dyDescent="0.2">
      <c r="A52" s="3"/>
      <c r="B52" s="7"/>
      <c r="C52" s="27"/>
      <c r="E52" s="27"/>
      <c r="F52" s="27"/>
      <c r="G52" s="43"/>
      <c r="J52" s="20">
        <f t="shared" si="0"/>
        <v>0</v>
      </c>
      <c r="K52" s="22"/>
      <c r="L52" s="110" t="str">
        <f t="shared" si="1"/>
        <v xml:space="preserve"> </v>
      </c>
      <c r="M52" s="110"/>
      <c r="N52" s="21"/>
      <c r="O52" s="30"/>
      <c r="P52" s="21"/>
      <c r="Q52" s="28"/>
    </row>
    <row r="53" spans="1:17" ht="12.95" customHeight="1" x14ac:dyDescent="0.2">
      <c r="A53" s="3"/>
      <c r="B53" s="7"/>
      <c r="C53" s="27"/>
      <c r="E53" s="27"/>
      <c r="F53" s="27"/>
      <c r="G53" s="43"/>
      <c r="J53" s="20">
        <f t="shared" si="0"/>
        <v>0</v>
      </c>
      <c r="K53" s="22"/>
      <c r="L53" s="110" t="str">
        <f t="shared" si="1"/>
        <v xml:space="preserve"> </v>
      </c>
      <c r="M53" s="110"/>
      <c r="N53" s="21"/>
      <c r="O53" s="30"/>
      <c r="P53" s="21"/>
      <c r="Q53" s="28"/>
    </row>
    <row r="54" spans="1:17" ht="12.95" customHeight="1" x14ac:dyDescent="0.2">
      <c r="A54" s="3"/>
      <c r="B54" s="7"/>
      <c r="C54" s="27"/>
      <c r="E54" s="27"/>
      <c r="F54" s="27"/>
      <c r="G54" s="43"/>
      <c r="J54" s="20">
        <f t="shared" si="0"/>
        <v>0</v>
      </c>
      <c r="K54" s="22"/>
      <c r="L54" s="110" t="str">
        <f t="shared" si="1"/>
        <v xml:space="preserve"> </v>
      </c>
      <c r="M54" s="110"/>
      <c r="N54" s="21"/>
      <c r="O54" s="30"/>
      <c r="P54" s="21"/>
      <c r="Q54" s="28"/>
    </row>
    <row r="55" spans="1:17" ht="12.95" customHeight="1" x14ac:dyDescent="0.2">
      <c r="A55" s="3"/>
      <c r="B55" s="7"/>
      <c r="C55" s="27"/>
      <c r="E55" s="27"/>
      <c r="F55" s="27"/>
      <c r="G55" s="43"/>
      <c r="J55" s="20">
        <f t="shared" si="0"/>
        <v>0</v>
      </c>
      <c r="K55" s="22"/>
      <c r="L55" s="110" t="str">
        <f t="shared" si="1"/>
        <v xml:space="preserve"> </v>
      </c>
      <c r="M55" s="110"/>
      <c r="N55" s="21"/>
      <c r="O55" s="30"/>
      <c r="P55" s="21"/>
      <c r="Q55" s="28"/>
    </row>
    <row r="56" spans="1:17" ht="12.95" customHeight="1" x14ac:dyDescent="0.2">
      <c r="A56" s="3"/>
      <c r="B56" s="7"/>
      <c r="C56" s="27"/>
      <c r="E56" s="27"/>
      <c r="F56" s="27"/>
      <c r="G56" s="43"/>
      <c r="J56" s="20">
        <f t="shared" si="0"/>
        <v>0</v>
      </c>
      <c r="K56" s="22"/>
      <c r="L56" s="110" t="str">
        <f t="shared" si="1"/>
        <v xml:space="preserve"> </v>
      </c>
      <c r="M56" s="110"/>
      <c r="N56" s="21"/>
      <c r="O56" s="30"/>
      <c r="P56" s="21"/>
      <c r="Q56" s="28"/>
    </row>
    <row r="57" spans="1:17" ht="12.95" customHeight="1" x14ac:dyDescent="0.2">
      <c r="A57" s="3"/>
      <c r="B57" s="7"/>
      <c r="C57" s="27"/>
      <c r="E57" s="27"/>
      <c r="F57" s="27"/>
      <c r="G57" s="43"/>
      <c r="J57" s="20">
        <f t="shared" si="0"/>
        <v>0</v>
      </c>
      <c r="K57" s="22"/>
      <c r="L57" s="110" t="str">
        <f t="shared" si="1"/>
        <v xml:space="preserve"> </v>
      </c>
      <c r="M57" s="110"/>
      <c r="N57" s="21"/>
      <c r="O57" s="30"/>
      <c r="P57" s="21"/>
      <c r="Q57" s="28"/>
    </row>
    <row r="58" spans="1:17" ht="12.95" customHeight="1" x14ac:dyDescent="0.2">
      <c r="A58" s="3"/>
      <c r="B58" s="7"/>
      <c r="C58" s="27"/>
      <c r="E58" s="27"/>
      <c r="F58" s="27"/>
      <c r="G58" s="43"/>
      <c r="J58" s="20">
        <f t="shared" si="0"/>
        <v>0</v>
      </c>
      <c r="K58" s="22"/>
      <c r="L58" s="110" t="str">
        <f t="shared" si="1"/>
        <v xml:space="preserve"> </v>
      </c>
      <c r="M58" s="110"/>
      <c r="N58" s="21"/>
      <c r="O58" s="30"/>
      <c r="P58" s="21"/>
      <c r="Q58" s="28"/>
    </row>
    <row r="59" spans="1:17" ht="12.95" customHeight="1" x14ac:dyDescent="0.2">
      <c r="A59" s="3"/>
      <c r="B59" s="7"/>
      <c r="C59" s="27"/>
      <c r="E59" s="27"/>
      <c r="F59" s="27"/>
      <c r="G59" s="43"/>
      <c r="J59" s="20">
        <f t="shared" si="0"/>
        <v>0</v>
      </c>
      <c r="K59" s="22"/>
      <c r="L59" s="110" t="str">
        <f t="shared" si="1"/>
        <v xml:space="preserve"> </v>
      </c>
      <c r="M59" s="110"/>
      <c r="N59" s="21"/>
      <c r="O59" s="30"/>
      <c r="P59" s="21"/>
      <c r="Q59" s="28"/>
    </row>
    <row r="60" spans="1:17" ht="12.95" customHeight="1" x14ac:dyDescent="0.2">
      <c r="A60" s="3"/>
      <c r="B60" s="7"/>
      <c r="C60" s="27"/>
      <c r="E60" s="27"/>
      <c r="F60" s="27"/>
      <c r="G60" s="43"/>
      <c r="J60" s="20">
        <f t="shared" si="0"/>
        <v>0</v>
      </c>
      <c r="K60" s="22"/>
      <c r="L60" s="110" t="str">
        <f t="shared" si="1"/>
        <v xml:space="preserve"> </v>
      </c>
      <c r="M60" s="110"/>
      <c r="N60" s="21"/>
      <c r="O60" s="30"/>
      <c r="P60" s="111"/>
      <c r="Q60" s="28"/>
    </row>
    <row r="61" spans="1:17" ht="12.95" customHeight="1" x14ac:dyDescent="0.2">
      <c r="A61" s="3"/>
      <c r="B61" s="7"/>
      <c r="C61" s="27"/>
      <c r="E61" s="27"/>
      <c r="F61" s="27"/>
      <c r="G61" s="43"/>
      <c r="J61" s="20">
        <f t="shared" si="0"/>
        <v>0</v>
      </c>
      <c r="K61" s="22"/>
      <c r="L61" s="110" t="str">
        <f t="shared" si="1"/>
        <v xml:space="preserve"> </v>
      </c>
      <c r="M61" s="110"/>
      <c r="N61" s="21"/>
      <c r="O61" s="30"/>
      <c r="P61" s="21"/>
      <c r="Q61" s="28"/>
    </row>
    <row r="62" spans="1:17" ht="12.95" customHeight="1" x14ac:dyDescent="0.2">
      <c r="A62" s="3"/>
      <c r="B62" s="7"/>
      <c r="C62" s="27"/>
      <c r="E62" s="27"/>
      <c r="F62" s="27"/>
      <c r="G62" s="43"/>
      <c r="J62" s="20">
        <f t="shared" si="0"/>
        <v>0</v>
      </c>
      <c r="K62" s="22"/>
      <c r="L62" s="110" t="str">
        <f t="shared" si="1"/>
        <v xml:space="preserve"> </v>
      </c>
      <c r="M62" s="110"/>
      <c r="N62" s="21"/>
      <c r="O62" s="30"/>
      <c r="P62" s="21"/>
      <c r="Q62" s="28"/>
    </row>
    <row r="63" spans="1:17" ht="12.95" customHeight="1" x14ac:dyDescent="0.2">
      <c r="A63" s="3"/>
      <c r="B63" s="7"/>
      <c r="C63" s="27"/>
      <c r="E63" s="27"/>
      <c r="F63" s="27"/>
      <c r="G63" s="43"/>
      <c r="J63" s="20">
        <f t="shared" si="0"/>
        <v>0</v>
      </c>
      <c r="K63" s="22"/>
      <c r="L63" s="110" t="str">
        <f t="shared" si="1"/>
        <v xml:space="preserve"> </v>
      </c>
      <c r="M63" s="110"/>
      <c r="N63" s="21"/>
      <c r="O63" s="30"/>
      <c r="P63" s="21"/>
      <c r="Q63" s="28"/>
    </row>
    <row r="64" spans="1:17" ht="12.95" customHeight="1" x14ac:dyDescent="0.2">
      <c r="A64" s="3"/>
      <c r="B64" s="7"/>
      <c r="C64" s="27"/>
      <c r="E64" s="27"/>
      <c r="F64" s="27"/>
      <c r="G64" s="43"/>
      <c r="J64" s="20">
        <f t="shared" si="0"/>
        <v>0</v>
      </c>
      <c r="K64" s="22"/>
      <c r="L64" s="110" t="str">
        <f t="shared" si="1"/>
        <v xml:space="preserve"> </v>
      </c>
      <c r="M64" s="110"/>
      <c r="N64" s="21"/>
      <c r="O64" s="30"/>
      <c r="P64" s="21"/>
      <c r="Q64" s="28"/>
    </row>
    <row r="65" spans="1:17" ht="12.95" customHeight="1" x14ac:dyDescent="0.2">
      <c r="A65" s="3"/>
      <c r="B65" s="7"/>
      <c r="C65" s="27"/>
      <c r="E65" s="27"/>
      <c r="F65" s="27"/>
      <c r="G65" s="43"/>
      <c r="J65" s="20">
        <f t="shared" si="0"/>
        <v>0</v>
      </c>
      <c r="K65" s="22"/>
      <c r="L65" s="110" t="str">
        <f t="shared" si="1"/>
        <v xml:space="preserve"> </v>
      </c>
      <c r="M65" s="110"/>
      <c r="N65" s="21"/>
      <c r="O65" s="30"/>
      <c r="P65" s="21"/>
      <c r="Q65" s="28"/>
    </row>
    <row r="66" spans="1:17" ht="12.95" customHeight="1" x14ac:dyDescent="0.2">
      <c r="A66" s="3"/>
      <c r="B66" s="7"/>
      <c r="C66" s="27"/>
      <c r="E66" s="27"/>
      <c r="F66" s="27"/>
      <c r="G66" s="43"/>
      <c r="J66" s="20">
        <f t="shared" si="0"/>
        <v>0</v>
      </c>
      <c r="K66" s="22"/>
      <c r="L66" s="110" t="str">
        <f t="shared" si="1"/>
        <v xml:space="preserve"> </v>
      </c>
      <c r="M66" s="110"/>
      <c r="N66" s="21"/>
      <c r="O66" s="30"/>
      <c r="P66" s="21"/>
      <c r="Q66" s="28"/>
    </row>
    <row r="67" spans="1:17" ht="12.95" customHeight="1" x14ac:dyDescent="0.2">
      <c r="A67" s="3"/>
      <c r="B67" s="7"/>
      <c r="C67" s="27"/>
      <c r="E67" s="27"/>
      <c r="F67" s="27"/>
      <c r="G67" s="43"/>
      <c r="J67" s="20">
        <f t="shared" si="0"/>
        <v>0</v>
      </c>
      <c r="K67" s="22"/>
      <c r="L67" s="110" t="str">
        <f t="shared" si="1"/>
        <v xml:space="preserve"> </v>
      </c>
      <c r="M67" s="110"/>
      <c r="N67" s="21"/>
      <c r="O67" s="30"/>
      <c r="P67" s="21"/>
      <c r="Q67" s="28"/>
    </row>
    <row r="68" spans="1:17" ht="12.95" customHeight="1" x14ac:dyDescent="0.2">
      <c r="A68" s="3"/>
      <c r="B68" s="7"/>
      <c r="C68" s="27"/>
      <c r="E68" s="27"/>
      <c r="F68" s="27"/>
      <c r="G68" s="43"/>
      <c r="J68" s="20">
        <f t="shared" si="0"/>
        <v>0</v>
      </c>
      <c r="K68" s="22"/>
      <c r="L68" s="110" t="str">
        <f t="shared" si="1"/>
        <v xml:space="preserve"> </v>
      </c>
      <c r="M68" s="110"/>
      <c r="N68" s="21"/>
      <c r="O68" s="30"/>
      <c r="P68" s="21"/>
      <c r="Q68" s="28"/>
    </row>
    <row r="69" spans="1:17" ht="12.95" customHeight="1" x14ac:dyDescent="0.2">
      <c r="A69" s="34"/>
      <c r="B69" s="27"/>
      <c r="C69" s="27"/>
      <c r="E69" s="27"/>
      <c r="F69" s="27"/>
      <c r="G69" s="43"/>
      <c r="J69" s="20">
        <f t="shared" si="0"/>
        <v>0</v>
      </c>
      <c r="K69" s="22"/>
      <c r="L69" s="110" t="str">
        <f t="shared" si="1"/>
        <v xml:space="preserve"> </v>
      </c>
      <c r="M69" s="110"/>
      <c r="N69" s="21"/>
      <c r="O69" s="30"/>
      <c r="P69" s="111"/>
      <c r="Q69" s="28"/>
    </row>
    <row r="70" spans="1:17" ht="12.95" customHeight="1" x14ac:dyDescent="0.2">
      <c r="A70" s="3"/>
      <c r="B70" s="27"/>
      <c r="C70" s="27"/>
      <c r="E70" s="27"/>
      <c r="F70" s="27"/>
      <c r="G70" s="43"/>
      <c r="J70" s="20">
        <f t="shared" si="0"/>
        <v>0</v>
      </c>
      <c r="K70" s="22"/>
      <c r="L70" s="110" t="str">
        <f t="shared" si="1"/>
        <v xml:space="preserve"> </v>
      </c>
      <c r="M70" s="110"/>
      <c r="N70" s="21"/>
      <c r="O70" s="30"/>
      <c r="P70" s="111"/>
      <c r="Q70" s="28"/>
    </row>
    <row r="71" spans="1:17" ht="12.95" customHeight="1" x14ac:dyDescent="0.2">
      <c r="A71" s="3"/>
      <c r="B71" s="7"/>
      <c r="C71" s="27"/>
      <c r="E71" s="27"/>
      <c r="F71" s="27"/>
      <c r="G71" s="43"/>
      <c r="J71" s="20">
        <f t="shared" si="0"/>
        <v>0</v>
      </c>
      <c r="K71" s="22"/>
      <c r="L71" s="110" t="str">
        <f t="shared" si="1"/>
        <v xml:space="preserve"> </v>
      </c>
      <c r="M71" s="110"/>
      <c r="N71" s="21"/>
      <c r="O71" s="30"/>
      <c r="P71" s="21"/>
      <c r="Q71" s="28"/>
    </row>
    <row r="72" spans="1:17" ht="12.95" customHeight="1" x14ac:dyDescent="0.2">
      <c r="A72" s="3"/>
      <c r="B72" s="7"/>
      <c r="C72" s="27"/>
      <c r="E72" s="27"/>
      <c r="F72" s="27"/>
      <c r="G72" s="43"/>
      <c r="J72" s="20">
        <f t="shared" ref="J72:J135" si="2">H72*I72</f>
        <v>0</v>
      </c>
      <c r="K72" s="22"/>
      <c r="L72" s="110" t="str">
        <f t="shared" ref="L72:L135" si="3">IF(IF(K72&gt;0,K72+G72,0)&gt;1900,IF(K72&gt;0,K72+G72,0)," ")</f>
        <v xml:space="preserve"> </v>
      </c>
      <c r="M72" s="110"/>
      <c r="N72" s="21"/>
      <c r="O72" s="30"/>
      <c r="P72" s="21"/>
      <c r="Q72" s="28"/>
    </row>
    <row r="73" spans="1:17" ht="12.95" customHeight="1" x14ac:dyDescent="0.2">
      <c r="A73" s="3"/>
      <c r="B73" s="7"/>
      <c r="C73" s="27"/>
      <c r="E73" s="27"/>
      <c r="F73" s="27"/>
      <c r="G73" s="43"/>
      <c r="J73" s="20">
        <f t="shared" si="2"/>
        <v>0</v>
      </c>
      <c r="K73" s="22"/>
      <c r="L73" s="110" t="str">
        <f t="shared" si="3"/>
        <v xml:space="preserve"> </v>
      </c>
      <c r="M73" s="110"/>
      <c r="N73" s="21"/>
      <c r="O73" s="30"/>
      <c r="P73" s="21"/>
      <c r="Q73" s="28"/>
    </row>
    <row r="74" spans="1:17" ht="12.95" customHeight="1" x14ac:dyDescent="0.2">
      <c r="A74" s="3"/>
      <c r="B74" s="7"/>
      <c r="C74" s="27"/>
      <c r="E74" s="27"/>
      <c r="F74" s="27"/>
      <c r="G74" s="43"/>
      <c r="J74" s="20">
        <f t="shared" si="2"/>
        <v>0</v>
      </c>
      <c r="K74" s="22"/>
      <c r="L74" s="110" t="str">
        <f t="shared" si="3"/>
        <v xml:space="preserve"> </v>
      </c>
      <c r="M74" s="110"/>
      <c r="N74" s="21"/>
      <c r="O74" s="30"/>
      <c r="P74" s="21"/>
      <c r="Q74" s="28"/>
    </row>
    <row r="75" spans="1:17" ht="12.95" customHeight="1" x14ac:dyDescent="0.2">
      <c r="A75" s="3"/>
      <c r="B75" s="7"/>
      <c r="C75" s="27"/>
      <c r="E75" s="27"/>
      <c r="F75" s="27"/>
      <c r="G75" s="43"/>
      <c r="J75" s="20">
        <f t="shared" si="2"/>
        <v>0</v>
      </c>
      <c r="K75" s="22"/>
      <c r="L75" s="110" t="str">
        <f t="shared" si="3"/>
        <v xml:space="preserve"> </v>
      </c>
      <c r="M75" s="110"/>
      <c r="N75" s="21"/>
      <c r="O75" s="30"/>
      <c r="P75" s="21"/>
      <c r="Q75" s="28"/>
    </row>
    <row r="76" spans="1:17" ht="12.95" customHeight="1" x14ac:dyDescent="0.2">
      <c r="A76" s="3"/>
      <c r="B76" s="7"/>
      <c r="C76" s="27"/>
      <c r="E76" s="27"/>
      <c r="F76" s="27"/>
      <c r="G76" s="43"/>
      <c r="J76" s="20">
        <f t="shared" si="2"/>
        <v>0</v>
      </c>
      <c r="K76" s="22"/>
      <c r="L76" s="110" t="str">
        <f t="shared" si="3"/>
        <v xml:space="preserve"> </v>
      </c>
      <c r="M76" s="110"/>
      <c r="N76" s="21"/>
      <c r="O76" s="30"/>
      <c r="P76" s="21"/>
      <c r="Q76" s="28"/>
    </row>
    <row r="77" spans="1:17" ht="12.95" customHeight="1" x14ac:dyDescent="0.2">
      <c r="A77" s="3"/>
      <c r="B77" s="7"/>
      <c r="C77" s="27"/>
      <c r="E77" s="27"/>
      <c r="F77" s="27"/>
      <c r="G77" s="43"/>
      <c r="J77" s="20">
        <f t="shared" si="2"/>
        <v>0</v>
      </c>
      <c r="K77" s="22"/>
      <c r="L77" s="110" t="str">
        <f t="shared" si="3"/>
        <v xml:space="preserve"> </v>
      </c>
      <c r="M77" s="110"/>
      <c r="N77" s="21"/>
      <c r="O77" s="30"/>
      <c r="P77" s="21"/>
      <c r="Q77" s="28"/>
    </row>
    <row r="78" spans="1:17" ht="12.95" customHeight="1" x14ac:dyDescent="0.2">
      <c r="A78" s="3"/>
      <c r="B78" s="7"/>
      <c r="C78" s="27"/>
      <c r="E78" s="27"/>
      <c r="F78" s="27"/>
      <c r="G78" s="43"/>
      <c r="J78" s="20">
        <f t="shared" si="2"/>
        <v>0</v>
      </c>
      <c r="K78" s="22"/>
      <c r="L78" s="110" t="str">
        <f t="shared" si="3"/>
        <v xml:space="preserve"> </v>
      </c>
      <c r="M78" s="110"/>
      <c r="N78" s="21"/>
      <c r="O78" s="30"/>
      <c r="P78" s="21"/>
      <c r="Q78" s="28"/>
    </row>
    <row r="79" spans="1:17" ht="12.95" customHeight="1" x14ac:dyDescent="0.2">
      <c r="A79" s="3"/>
      <c r="B79" s="7"/>
      <c r="C79" s="27"/>
      <c r="E79" s="27"/>
      <c r="F79" s="27"/>
      <c r="G79" s="43"/>
      <c r="J79" s="20">
        <f t="shared" si="2"/>
        <v>0</v>
      </c>
      <c r="K79" s="22"/>
      <c r="L79" s="110" t="str">
        <f t="shared" si="3"/>
        <v xml:space="preserve"> </v>
      </c>
      <c r="M79" s="110"/>
      <c r="N79" s="21"/>
      <c r="O79" s="30"/>
      <c r="P79" s="21"/>
      <c r="Q79" s="28"/>
    </row>
    <row r="80" spans="1:17" ht="12.95" customHeight="1" x14ac:dyDescent="0.2">
      <c r="A80" s="34"/>
      <c r="B80" s="27"/>
      <c r="C80" s="27"/>
      <c r="E80" s="27"/>
      <c r="F80" s="27"/>
      <c r="G80" s="43"/>
      <c r="J80" s="20">
        <f t="shared" si="2"/>
        <v>0</v>
      </c>
      <c r="K80" s="22"/>
      <c r="L80" s="110" t="str">
        <f t="shared" si="3"/>
        <v xml:space="preserve"> </v>
      </c>
      <c r="M80" s="110"/>
      <c r="N80" s="21"/>
      <c r="O80" s="30"/>
      <c r="P80" s="111"/>
      <c r="Q80" s="28"/>
    </row>
    <row r="81" spans="1:17" ht="12.95" customHeight="1" x14ac:dyDescent="0.2">
      <c r="A81" s="3"/>
      <c r="B81" s="7"/>
      <c r="C81" s="27"/>
      <c r="E81" s="27"/>
      <c r="F81" s="27"/>
      <c r="G81" s="43"/>
      <c r="J81" s="20">
        <f t="shared" si="2"/>
        <v>0</v>
      </c>
      <c r="K81" s="22"/>
      <c r="L81" s="110" t="str">
        <f t="shared" si="3"/>
        <v xml:space="preserve"> </v>
      </c>
      <c r="M81" s="110"/>
      <c r="N81" s="21"/>
      <c r="O81" s="30"/>
      <c r="P81" s="21"/>
      <c r="Q81" s="28"/>
    </row>
    <row r="82" spans="1:17" ht="12.95" customHeight="1" x14ac:dyDescent="0.2">
      <c r="A82" s="3"/>
      <c r="B82" s="7"/>
      <c r="C82" s="27"/>
      <c r="E82" s="27"/>
      <c r="F82" s="27"/>
      <c r="G82" s="43"/>
      <c r="J82" s="20">
        <f t="shared" si="2"/>
        <v>0</v>
      </c>
      <c r="K82" s="22"/>
      <c r="L82" s="110" t="str">
        <f t="shared" si="3"/>
        <v xml:space="preserve"> </v>
      </c>
      <c r="M82" s="110"/>
      <c r="N82" s="21"/>
      <c r="O82" s="30"/>
      <c r="P82" s="21"/>
      <c r="Q82" s="28"/>
    </row>
    <row r="83" spans="1:17" ht="12.95" customHeight="1" x14ac:dyDescent="0.2">
      <c r="A83" s="3"/>
      <c r="B83" s="7"/>
      <c r="C83" s="27"/>
      <c r="E83" s="27"/>
      <c r="F83" s="27"/>
      <c r="G83" s="43"/>
      <c r="J83" s="20">
        <f t="shared" si="2"/>
        <v>0</v>
      </c>
      <c r="K83" s="22"/>
      <c r="L83" s="110" t="str">
        <f t="shared" si="3"/>
        <v xml:space="preserve"> </v>
      </c>
      <c r="M83" s="110"/>
      <c r="N83" s="21"/>
      <c r="O83" s="30"/>
      <c r="P83" s="21"/>
      <c r="Q83" s="28"/>
    </row>
    <row r="84" spans="1:17" ht="12.95" customHeight="1" x14ac:dyDescent="0.2">
      <c r="A84" s="3"/>
      <c r="B84" s="7"/>
      <c r="C84" s="27"/>
      <c r="E84" s="27"/>
      <c r="F84" s="27"/>
      <c r="G84" s="43"/>
      <c r="J84" s="20">
        <f t="shared" si="2"/>
        <v>0</v>
      </c>
      <c r="K84" s="22"/>
      <c r="L84" s="110" t="str">
        <f t="shared" si="3"/>
        <v xml:space="preserve"> </v>
      </c>
      <c r="M84" s="110"/>
      <c r="N84" s="21"/>
      <c r="O84" s="30"/>
      <c r="P84" s="21"/>
      <c r="Q84" s="28"/>
    </row>
    <row r="85" spans="1:17" ht="12.95" customHeight="1" x14ac:dyDescent="0.2">
      <c r="A85" s="3"/>
      <c r="B85" s="7"/>
      <c r="C85" s="27"/>
      <c r="E85" s="27"/>
      <c r="F85" s="27"/>
      <c r="G85" s="43"/>
      <c r="J85" s="20">
        <f t="shared" si="2"/>
        <v>0</v>
      </c>
      <c r="K85" s="22"/>
      <c r="L85" s="110" t="str">
        <f t="shared" si="3"/>
        <v xml:space="preserve"> </v>
      </c>
      <c r="M85" s="110"/>
      <c r="N85" s="21"/>
      <c r="O85" s="30"/>
      <c r="P85" s="21"/>
      <c r="Q85" s="28"/>
    </row>
    <row r="86" spans="1:17" ht="12.95" customHeight="1" x14ac:dyDescent="0.2">
      <c r="A86" s="3"/>
      <c r="B86" s="7"/>
      <c r="C86" s="27"/>
      <c r="E86" s="27"/>
      <c r="F86" s="27"/>
      <c r="G86" s="43"/>
      <c r="J86" s="20">
        <f t="shared" si="2"/>
        <v>0</v>
      </c>
      <c r="K86" s="22"/>
      <c r="L86" s="110" t="str">
        <f t="shared" si="3"/>
        <v xml:space="preserve"> </v>
      </c>
      <c r="M86" s="110"/>
      <c r="N86" s="21"/>
      <c r="O86" s="30"/>
      <c r="P86" s="21"/>
      <c r="Q86" s="28"/>
    </row>
    <row r="87" spans="1:17" ht="12.95" customHeight="1" x14ac:dyDescent="0.2">
      <c r="A87" s="3"/>
      <c r="B87" s="7"/>
      <c r="C87" s="27"/>
      <c r="E87" s="27"/>
      <c r="F87" s="27"/>
      <c r="G87" s="43"/>
      <c r="J87" s="20">
        <f t="shared" si="2"/>
        <v>0</v>
      </c>
      <c r="K87" s="22"/>
      <c r="L87" s="110" t="str">
        <f t="shared" si="3"/>
        <v xml:space="preserve"> </v>
      </c>
      <c r="M87" s="110"/>
      <c r="N87" s="21"/>
      <c r="O87" s="30"/>
      <c r="P87" s="21"/>
      <c r="Q87" s="28"/>
    </row>
    <row r="88" spans="1:17" ht="12.95" customHeight="1" x14ac:dyDescent="0.2">
      <c r="A88" s="3"/>
      <c r="B88" s="7"/>
      <c r="C88" s="27"/>
      <c r="E88" s="27"/>
      <c r="F88" s="27"/>
      <c r="G88" s="43"/>
      <c r="J88" s="20">
        <f t="shared" si="2"/>
        <v>0</v>
      </c>
      <c r="K88" s="22"/>
      <c r="L88" s="110" t="str">
        <f t="shared" si="3"/>
        <v xml:space="preserve"> </v>
      </c>
      <c r="M88" s="110"/>
      <c r="N88" s="21"/>
      <c r="O88" s="30"/>
      <c r="P88" s="21"/>
      <c r="Q88" s="28"/>
    </row>
    <row r="89" spans="1:17" ht="12.95" customHeight="1" x14ac:dyDescent="0.2">
      <c r="A89" s="3"/>
      <c r="B89" s="7"/>
      <c r="C89" s="27"/>
      <c r="E89" s="27"/>
      <c r="F89" s="27"/>
      <c r="G89" s="43"/>
      <c r="J89" s="20">
        <f t="shared" si="2"/>
        <v>0</v>
      </c>
      <c r="K89" s="22"/>
      <c r="L89" s="110" t="str">
        <f t="shared" si="3"/>
        <v xml:space="preserve"> </v>
      </c>
      <c r="M89" s="110"/>
      <c r="N89" s="21"/>
      <c r="O89" s="30"/>
      <c r="P89" s="21"/>
      <c r="Q89" s="28"/>
    </row>
    <row r="90" spans="1:17" ht="12.95" customHeight="1" x14ac:dyDescent="0.2">
      <c r="A90" s="3"/>
      <c r="B90" s="7"/>
      <c r="C90" s="27"/>
      <c r="E90" s="27"/>
      <c r="F90" s="27"/>
      <c r="G90" s="43"/>
      <c r="J90" s="20">
        <f t="shared" si="2"/>
        <v>0</v>
      </c>
      <c r="K90" s="22"/>
      <c r="L90" s="110" t="str">
        <f t="shared" si="3"/>
        <v xml:space="preserve"> </v>
      </c>
      <c r="M90" s="110"/>
      <c r="N90" s="21"/>
      <c r="O90" s="30"/>
      <c r="P90" s="21"/>
      <c r="Q90" s="28"/>
    </row>
    <row r="91" spans="1:17" ht="12.95" customHeight="1" x14ac:dyDescent="0.2">
      <c r="A91" s="3"/>
      <c r="B91" s="7"/>
      <c r="C91" s="27"/>
      <c r="E91" s="27"/>
      <c r="F91" s="27"/>
      <c r="G91" s="43"/>
      <c r="J91" s="20">
        <f t="shared" si="2"/>
        <v>0</v>
      </c>
      <c r="K91" s="22"/>
      <c r="L91" s="110" t="str">
        <f t="shared" si="3"/>
        <v xml:space="preserve"> </v>
      </c>
      <c r="M91" s="110"/>
      <c r="N91" s="21"/>
      <c r="O91" s="30"/>
      <c r="P91" s="21"/>
      <c r="Q91" s="28"/>
    </row>
    <row r="92" spans="1:17" ht="12.95" customHeight="1" x14ac:dyDescent="0.2">
      <c r="A92" s="3"/>
      <c r="B92" s="7"/>
      <c r="C92" s="27"/>
      <c r="E92" s="27"/>
      <c r="F92" s="27"/>
      <c r="G92" s="43"/>
      <c r="J92" s="20">
        <f t="shared" si="2"/>
        <v>0</v>
      </c>
      <c r="K92" s="22"/>
      <c r="L92" s="110" t="str">
        <f t="shared" si="3"/>
        <v xml:space="preserve"> </v>
      </c>
      <c r="M92" s="110"/>
      <c r="N92" s="21"/>
      <c r="O92" s="30"/>
      <c r="P92" s="21"/>
      <c r="Q92" s="28"/>
    </row>
    <row r="93" spans="1:17" ht="12.95" customHeight="1" x14ac:dyDescent="0.2">
      <c r="A93" s="3"/>
      <c r="B93" s="7"/>
      <c r="C93" s="27"/>
      <c r="E93" s="27"/>
      <c r="F93" s="27"/>
      <c r="G93" s="43"/>
      <c r="H93" s="43"/>
      <c r="J93" s="20">
        <f t="shared" si="2"/>
        <v>0</v>
      </c>
      <c r="K93" s="22"/>
      <c r="L93" s="110" t="str">
        <f t="shared" si="3"/>
        <v xml:space="preserve"> </v>
      </c>
      <c r="M93" s="110"/>
      <c r="N93" s="21"/>
      <c r="O93" s="30"/>
      <c r="P93" s="21"/>
      <c r="Q93" s="28"/>
    </row>
    <row r="94" spans="1:17" ht="12.95" customHeight="1" x14ac:dyDescent="0.2">
      <c r="A94" s="3"/>
      <c r="B94" s="7"/>
      <c r="C94" s="27"/>
      <c r="E94" s="27"/>
      <c r="F94" s="27"/>
      <c r="G94" s="43"/>
      <c r="J94" s="20">
        <f t="shared" si="2"/>
        <v>0</v>
      </c>
      <c r="K94" s="22"/>
      <c r="L94" s="110" t="str">
        <f t="shared" si="3"/>
        <v xml:space="preserve"> </v>
      </c>
      <c r="M94" s="110"/>
      <c r="N94" s="21"/>
      <c r="O94" s="30"/>
      <c r="P94" s="21"/>
      <c r="Q94" s="28"/>
    </row>
    <row r="95" spans="1:17" ht="12.95" customHeight="1" x14ac:dyDescent="0.2">
      <c r="A95" s="3"/>
      <c r="B95" s="7"/>
      <c r="C95" s="27"/>
      <c r="E95" s="27"/>
      <c r="F95" s="27"/>
      <c r="G95" s="43"/>
      <c r="J95" s="20">
        <f t="shared" si="2"/>
        <v>0</v>
      </c>
      <c r="K95" s="22"/>
      <c r="L95" s="110" t="str">
        <f t="shared" si="3"/>
        <v xml:space="preserve"> </v>
      </c>
      <c r="M95" s="110"/>
      <c r="N95" s="21"/>
      <c r="O95" s="30"/>
      <c r="P95" s="21"/>
      <c r="Q95" s="28"/>
    </row>
    <row r="96" spans="1:17" ht="12.95" customHeight="1" x14ac:dyDescent="0.2">
      <c r="A96" s="3"/>
      <c r="B96" s="7"/>
      <c r="C96" s="27"/>
      <c r="E96" s="27"/>
      <c r="F96" s="27"/>
      <c r="G96" s="43"/>
      <c r="J96" s="20">
        <f t="shared" si="2"/>
        <v>0</v>
      </c>
      <c r="K96" s="22"/>
      <c r="L96" s="110" t="str">
        <f t="shared" si="3"/>
        <v xml:space="preserve"> </v>
      </c>
      <c r="M96" s="110"/>
      <c r="N96" s="21"/>
      <c r="O96" s="30"/>
      <c r="P96" s="21"/>
      <c r="Q96" s="28"/>
    </row>
    <row r="97" spans="1:17" ht="12.95" customHeight="1" x14ac:dyDescent="0.2">
      <c r="A97" s="3"/>
      <c r="B97" s="7"/>
      <c r="C97" s="27"/>
      <c r="E97" s="27"/>
      <c r="F97" s="27"/>
      <c r="G97" s="43"/>
      <c r="J97" s="20">
        <f t="shared" si="2"/>
        <v>0</v>
      </c>
      <c r="K97" s="22"/>
      <c r="L97" s="110" t="str">
        <f t="shared" si="3"/>
        <v xml:space="preserve"> </v>
      </c>
      <c r="M97" s="110"/>
      <c r="N97" s="21"/>
      <c r="O97" s="30"/>
      <c r="P97" s="21"/>
      <c r="Q97" s="28"/>
    </row>
    <row r="98" spans="1:17" ht="12.95" customHeight="1" x14ac:dyDescent="0.2">
      <c r="A98" s="3"/>
      <c r="B98" s="7"/>
      <c r="C98" s="27"/>
      <c r="E98" s="27"/>
      <c r="F98" s="27"/>
      <c r="G98" s="43"/>
      <c r="J98" s="20">
        <f t="shared" si="2"/>
        <v>0</v>
      </c>
      <c r="K98" s="22"/>
      <c r="L98" s="110" t="str">
        <f t="shared" si="3"/>
        <v xml:space="preserve"> </v>
      </c>
      <c r="M98" s="110"/>
      <c r="N98" s="111"/>
      <c r="O98" s="30"/>
      <c r="P98" s="21"/>
      <c r="Q98" s="28"/>
    </row>
    <row r="99" spans="1:17" ht="12.95" customHeight="1" x14ac:dyDescent="0.2">
      <c r="A99" s="34"/>
      <c r="B99" s="27"/>
      <c r="C99" s="27"/>
      <c r="E99" s="27"/>
      <c r="F99" s="27"/>
      <c r="G99" s="43"/>
      <c r="J99" s="20">
        <f t="shared" si="2"/>
        <v>0</v>
      </c>
      <c r="K99" s="22"/>
      <c r="L99" s="110" t="str">
        <f t="shared" si="3"/>
        <v xml:space="preserve"> </v>
      </c>
      <c r="M99" s="110"/>
      <c r="N99" s="21"/>
      <c r="O99" s="30"/>
      <c r="P99" s="111"/>
      <c r="Q99" s="28"/>
    </row>
    <row r="100" spans="1:17" ht="12.95" customHeight="1" x14ac:dyDescent="0.2">
      <c r="A100" s="3"/>
      <c r="B100" s="7"/>
      <c r="C100" s="27"/>
      <c r="E100" s="27"/>
      <c r="F100" s="27"/>
      <c r="G100" s="43"/>
      <c r="J100" s="20">
        <f t="shared" si="2"/>
        <v>0</v>
      </c>
      <c r="K100" s="22"/>
      <c r="L100" s="110" t="str">
        <f t="shared" si="3"/>
        <v xml:space="preserve"> </v>
      </c>
      <c r="M100" s="110"/>
      <c r="N100" s="21"/>
      <c r="O100" s="30"/>
      <c r="P100" s="21"/>
      <c r="Q100" s="28"/>
    </row>
    <row r="101" spans="1:17" ht="12.95" customHeight="1" x14ac:dyDescent="0.2">
      <c r="A101" s="3"/>
      <c r="B101" s="27"/>
      <c r="C101" s="27"/>
      <c r="E101" s="27"/>
      <c r="F101" s="27"/>
      <c r="G101" s="43"/>
      <c r="J101" s="20">
        <f t="shared" si="2"/>
        <v>0</v>
      </c>
      <c r="K101" s="22"/>
      <c r="L101" s="110" t="str">
        <f t="shared" si="3"/>
        <v xml:space="preserve"> </v>
      </c>
      <c r="M101" s="110"/>
      <c r="N101" s="21"/>
      <c r="O101" s="30"/>
      <c r="P101" s="111"/>
      <c r="Q101" s="28"/>
    </row>
    <row r="102" spans="1:17" ht="12.95" customHeight="1" x14ac:dyDescent="0.2">
      <c r="A102" s="3"/>
      <c r="B102" s="7"/>
      <c r="C102" s="27"/>
      <c r="E102" s="27"/>
      <c r="F102" s="27"/>
      <c r="G102" s="43"/>
      <c r="J102" s="20">
        <f t="shared" si="2"/>
        <v>0</v>
      </c>
      <c r="K102" s="22"/>
      <c r="L102" s="110" t="str">
        <f t="shared" si="3"/>
        <v xml:space="preserve"> </v>
      </c>
      <c r="M102" s="110"/>
      <c r="N102" s="21"/>
      <c r="O102" s="30"/>
      <c r="P102" s="21"/>
      <c r="Q102" s="28"/>
    </row>
    <row r="103" spans="1:17" ht="12.95" customHeight="1" x14ac:dyDescent="0.2">
      <c r="A103" s="3"/>
      <c r="B103" s="7"/>
      <c r="C103" s="27"/>
      <c r="E103" s="27"/>
      <c r="F103" s="27"/>
      <c r="G103" s="43"/>
      <c r="J103" s="20">
        <f t="shared" si="2"/>
        <v>0</v>
      </c>
      <c r="K103" s="22"/>
      <c r="L103" s="110" t="str">
        <f t="shared" si="3"/>
        <v xml:space="preserve"> </v>
      </c>
      <c r="M103" s="110"/>
      <c r="N103" s="21"/>
      <c r="O103" s="30"/>
      <c r="P103" s="21"/>
      <c r="Q103" s="28"/>
    </row>
    <row r="104" spans="1:17" ht="12.95" customHeight="1" x14ac:dyDescent="0.2">
      <c r="A104" s="3"/>
      <c r="B104" s="7"/>
      <c r="C104" s="27"/>
      <c r="E104" s="27"/>
      <c r="F104" s="27"/>
      <c r="G104" s="43"/>
      <c r="J104" s="20">
        <f t="shared" si="2"/>
        <v>0</v>
      </c>
      <c r="K104" s="22"/>
      <c r="L104" s="110" t="str">
        <f t="shared" si="3"/>
        <v xml:space="preserve"> </v>
      </c>
      <c r="M104" s="110"/>
      <c r="N104" s="21"/>
      <c r="O104" s="30"/>
      <c r="P104" s="21"/>
      <c r="Q104" s="28"/>
    </row>
    <row r="105" spans="1:17" ht="12.75" customHeight="1" x14ac:dyDescent="0.2">
      <c r="A105" s="3"/>
      <c r="B105" s="7"/>
      <c r="C105" s="27"/>
      <c r="E105" s="27"/>
      <c r="F105" s="27"/>
      <c r="G105" s="43"/>
      <c r="J105" s="20">
        <f t="shared" si="2"/>
        <v>0</v>
      </c>
      <c r="K105" s="22"/>
      <c r="L105" s="110" t="str">
        <f t="shared" si="3"/>
        <v xml:space="preserve"> </v>
      </c>
      <c r="M105" s="110"/>
      <c r="N105" s="21"/>
      <c r="O105" s="30"/>
      <c r="P105" s="111"/>
      <c r="Q105" s="28"/>
    </row>
    <row r="106" spans="1:17" ht="12.95" customHeight="1" x14ac:dyDescent="0.2">
      <c r="A106" s="3"/>
      <c r="B106" s="7"/>
      <c r="C106" s="27"/>
      <c r="E106" s="27"/>
      <c r="F106" s="27"/>
      <c r="G106" s="43"/>
      <c r="J106" s="20">
        <f t="shared" si="2"/>
        <v>0</v>
      </c>
      <c r="K106" s="22"/>
      <c r="L106" s="110" t="str">
        <f t="shared" si="3"/>
        <v xml:space="preserve"> </v>
      </c>
      <c r="M106" s="110"/>
      <c r="N106" s="21"/>
      <c r="O106" s="30"/>
      <c r="P106" s="21"/>
      <c r="Q106" s="28"/>
    </row>
    <row r="107" spans="1:17" ht="12.95" customHeight="1" x14ac:dyDescent="0.2">
      <c r="A107" s="3"/>
      <c r="B107" s="7"/>
      <c r="C107" s="27"/>
      <c r="E107" s="27"/>
      <c r="F107" s="27"/>
      <c r="G107" s="43"/>
      <c r="J107" s="20">
        <f t="shared" si="2"/>
        <v>0</v>
      </c>
      <c r="K107" s="22"/>
      <c r="L107" s="110" t="str">
        <f t="shared" si="3"/>
        <v xml:space="preserve"> </v>
      </c>
      <c r="M107" s="110"/>
      <c r="N107" s="21"/>
      <c r="O107" s="30"/>
      <c r="P107" s="21"/>
      <c r="Q107" s="28"/>
    </row>
    <row r="108" spans="1:17" ht="12.95" customHeight="1" x14ac:dyDescent="0.2">
      <c r="A108" s="3"/>
      <c r="B108" s="7"/>
      <c r="C108" s="27"/>
      <c r="E108" s="27"/>
      <c r="F108" s="27"/>
      <c r="G108" s="43"/>
      <c r="J108" s="20">
        <f t="shared" si="2"/>
        <v>0</v>
      </c>
      <c r="K108" s="22"/>
      <c r="L108" s="110" t="str">
        <f t="shared" si="3"/>
        <v xml:space="preserve"> </v>
      </c>
      <c r="M108" s="110"/>
      <c r="N108" s="21"/>
      <c r="O108" s="30"/>
      <c r="P108" s="21"/>
      <c r="Q108" s="28"/>
    </row>
    <row r="109" spans="1:17" ht="12.95" customHeight="1" x14ac:dyDescent="0.2">
      <c r="A109" s="3"/>
      <c r="B109" s="7"/>
      <c r="C109" s="27"/>
      <c r="E109" s="27"/>
      <c r="F109" s="27"/>
      <c r="G109" s="43"/>
      <c r="J109" s="20">
        <f t="shared" si="2"/>
        <v>0</v>
      </c>
      <c r="K109" s="22"/>
      <c r="L109" s="110" t="str">
        <f t="shared" si="3"/>
        <v xml:space="preserve"> </v>
      </c>
      <c r="M109" s="110"/>
      <c r="N109" s="21"/>
      <c r="O109" s="30"/>
      <c r="P109" s="21"/>
      <c r="Q109" s="28"/>
    </row>
    <row r="110" spans="1:17" ht="12.95" customHeight="1" x14ac:dyDescent="0.2">
      <c r="A110" s="3"/>
      <c r="B110" s="7"/>
      <c r="C110" s="27"/>
      <c r="E110" s="27"/>
      <c r="F110" s="27"/>
      <c r="G110" s="43"/>
      <c r="J110" s="20">
        <f t="shared" si="2"/>
        <v>0</v>
      </c>
      <c r="K110" s="22"/>
      <c r="L110" s="110" t="str">
        <f t="shared" si="3"/>
        <v xml:space="preserve"> </v>
      </c>
      <c r="M110" s="110"/>
      <c r="N110" s="21"/>
      <c r="O110" s="30"/>
      <c r="P110" s="21"/>
      <c r="Q110" s="28"/>
    </row>
    <row r="111" spans="1:17" ht="12.95" customHeight="1" x14ac:dyDescent="0.2">
      <c r="A111" s="3"/>
      <c r="B111" s="7"/>
      <c r="C111" s="27"/>
      <c r="E111" s="27"/>
      <c r="F111" s="27"/>
      <c r="G111" s="43"/>
      <c r="J111" s="20">
        <f t="shared" si="2"/>
        <v>0</v>
      </c>
      <c r="K111" s="22"/>
      <c r="L111" s="110" t="str">
        <f t="shared" si="3"/>
        <v xml:space="preserve"> </v>
      </c>
      <c r="M111" s="110"/>
      <c r="N111" s="21"/>
      <c r="O111" s="30"/>
      <c r="P111" s="21"/>
      <c r="Q111" s="28"/>
    </row>
    <row r="112" spans="1:17" ht="12.95" customHeight="1" x14ac:dyDescent="0.2">
      <c r="A112" s="3"/>
      <c r="B112" s="7"/>
      <c r="C112" s="27"/>
      <c r="E112" s="27"/>
      <c r="F112" s="27"/>
      <c r="G112" s="43"/>
      <c r="J112" s="20">
        <f t="shared" si="2"/>
        <v>0</v>
      </c>
      <c r="K112" s="22"/>
      <c r="L112" s="110" t="str">
        <f t="shared" si="3"/>
        <v xml:space="preserve"> </v>
      </c>
      <c r="M112" s="110"/>
      <c r="N112" s="21"/>
      <c r="O112" s="30"/>
      <c r="P112" s="21"/>
      <c r="Q112" s="28"/>
    </row>
    <row r="113" spans="1:17" ht="12.95" customHeight="1" x14ac:dyDescent="0.2">
      <c r="A113" s="3"/>
      <c r="B113" s="7"/>
      <c r="C113" s="27"/>
      <c r="E113" s="27"/>
      <c r="F113" s="27"/>
      <c r="G113" s="43"/>
      <c r="J113" s="20">
        <f t="shared" si="2"/>
        <v>0</v>
      </c>
      <c r="K113" s="22"/>
      <c r="L113" s="110" t="str">
        <f t="shared" si="3"/>
        <v xml:space="preserve"> </v>
      </c>
      <c r="M113" s="110"/>
      <c r="N113" s="111"/>
      <c r="O113" s="30"/>
      <c r="P113" s="111"/>
      <c r="Q113" s="28"/>
    </row>
    <row r="114" spans="1:17" ht="12.95" customHeight="1" x14ac:dyDescent="0.2">
      <c r="A114" s="3"/>
      <c r="B114" s="7"/>
      <c r="C114" s="27"/>
      <c r="E114" s="27"/>
      <c r="F114" s="27"/>
      <c r="G114" s="43"/>
      <c r="J114" s="20">
        <f t="shared" si="2"/>
        <v>0</v>
      </c>
      <c r="K114" s="22"/>
      <c r="L114" s="110" t="str">
        <f t="shared" si="3"/>
        <v xml:space="preserve"> </v>
      </c>
      <c r="M114" s="110"/>
      <c r="N114" s="21"/>
      <c r="O114" s="30"/>
      <c r="P114" s="21"/>
      <c r="Q114" s="28"/>
    </row>
    <row r="115" spans="1:17" ht="12.95" customHeight="1" x14ac:dyDescent="0.2">
      <c r="A115" s="3"/>
      <c r="B115" s="7"/>
      <c r="C115" s="27"/>
      <c r="E115" s="27"/>
      <c r="F115" s="27"/>
      <c r="G115" s="43"/>
      <c r="J115" s="20">
        <f t="shared" si="2"/>
        <v>0</v>
      </c>
      <c r="K115" s="22"/>
      <c r="L115" s="110" t="str">
        <f t="shared" si="3"/>
        <v xml:space="preserve"> </v>
      </c>
      <c r="M115" s="110"/>
      <c r="N115" s="21"/>
      <c r="O115" s="30"/>
      <c r="P115" s="21"/>
      <c r="Q115" s="28"/>
    </row>
    <row r="116" spans="1:17" ht="12.95" customHeight="1" x14ac:dyDescent="0.2">
      <c r="A116" s="3"/>
      <c r="B116" s="7"/>
      <c r="C116" s="27"/>
      <c r="E116" s="27"/>
      <c r="F116" s="27"/>
      <c r="G116" s="43"/>
      <c r="J116" s="20">
        <f t="shared" si="2"/>
        <v>0</v>
      </c>
      <c r="K116" s="22"/>
      <c r="L116" s="110" t="str">
        <f t="shared" si="3"/>
        <v xml:space="preserve"> </v>
      </c>
      <c r="M116" s="110"/>
      <c r="N116" s="21"/>
      <c r="O116" s="30"/>
      <c r="P116" s="21"/>
      <c r="Q116" s="28"/>
    </row>
    <row r="117" spans="1:17" ht="12.95" customHeight="1" x14ac:dyDescent="0.2">
      <c r="A117" s="3"/>
      <c r="B117" s="7"/>
      <c r="C117" s="27"/>
      <c r="E117" s="27"/>
      <c r="F117" s="27"/>
      <c r="G117" s="43"/>
      <c r="J117" s="20">
        <f t="shared" si="2"/>
        <v>0</v>
      </c>
      <c r="K117" s="22"/>
      <c r="L117" s="110" t="str">
        <f t="shared" si="3"/>
        <v xml:space="preserve"> </v>
      </c>
      <c r="M117" s="110"/>
      <c r="N117" s="21"/>
      <c r="O117" s="30"/>
      <c r="P117" s="21"/>
      <c r="Q117" s="28"/>
    </row>
    <row r="118" spans="1:17" ht="12.95" customHeight="1" x14ac:dyDescent="0.2">
      <c r="A118" s="3"/>
      <c r="B118" s="7"/>
      <c r="C118" s="27"/>
      <c r="E118" s="27"/>
      <c r="F118" s="27"/>
      <c r="G118" s="43"/>
      <c r="J118" s="20">
        <f t="shared" si="2"/>
        <v>0</v>
      </c>
      <c r="K118" s="22"/>
      <c r="L118" s="110" t="str">
        <f t="shared" si="3"/>
        <v xml:space="preserve"> </v>
      </c>
      <c r="M118" s="110"/>
      <c r="N118" s="21"/>
      <c r="O118" s="30"/>
      <c r="P118" s="21"/>
      <c r="Q118" s="28"/>
    </row>
    <row r="119" spans="1:17" ht="12.95" customHeight="1" x14ac:dyDescent="0.2">
      <c r="A119" s="3"/>
      <c r="B119" s="7"/>
      <c r="C119" s="27"/>
      <c r="E119" s="27"/>
      <c r="F119" s="27"/>
      <c r="G119" s="43"/>
      <c r="J119" s="20">
        <f t="shared" si="2"/>
        <v>0</v>
      </c>
      <c r="K119" s="22"/>
      <c r="L119" s="110" t="str">
        <f t="shared" si="3"/>
        <v xml:space="preserve"> </v>
      </c>
      <c r="M119" s="110"/>
      <c r="N119" s="21"/>
      <c r="O119" s="30"/>
      <c r="P119" s="21"/>
      <c r="Q119" s="28"/>
    </row>
    <row r="120" spans="1:17" ht="12.95" customHeight="1" x14ac:dyDescent="0.2">
      <c r="A120" s="3"/>
      <c r="B120" s="7"/>
      <c r="C120" s="27"/>
      <c r="E120" s="27"/>
      <c r="F120" s="27"/>
      <c r="G120" s="43"/>
      <c r="J120" s="20">
        <f t="shared" si="2"/>
        <v>0</v>
      </c>
      <c r="K120" s="22"/>
      <c r="L120" s="110" t="str">
        <f t="shared" si="3"/>
        <v xml:space="preserve"> </v>
      </c>
      <c r="M120" s="110"/>
      <c r="N120" s="21"/>
      <c r="O120" s="30"/>
      <c r="P120" s="21"/>
      <c r="Q120" s="28"/>
    </row>
    <row r="121" spans="1:17" ht="12.95" customHeight="1" x14ac:dyDescent="0.2">
      <c r="A121" s="3"/>
      <c r="B121" s="7"/>
      <c r="C121" s="27"/>
      <c r="E121" s="27"/>
      <c r="F121" s="27"/>
      <c r="G121" s="43"/>
      <c r="J121" s="20">
        <f t="shared" si="2"/>
        <v>0</v>
      </c>
      <c r="K121" s="22"/>
      <c r="L121" s="110" t="str">
        <f t="shared" si="3"/>
        <v xml:space="preserve"> </v>
      </c>
      <c r="M121" s="110"/>
      <c r="N121" s="21"/>
      <c r="O121" s="30"/>
      <c r="P121" s="21"/>
      <c r="Q121" s="28"/>
    </row>
    <row r="122" spans="1:17" ht="12.95" customHeight="1" x14ac:dyDescent="0.2">
      <c r="A122" s="3"/>
      <c r="B122" s="7"/>
      <c r="C122" s="27"/>
      <c r="E122" s="27"/>
      <c r="F122" s="27"/>
      <c r="G122" s="43"/>
      <c r="J122" s="20">
        <f t="shared" si="2"/>
        <v>0</v>
      </c>
      <c r="K122" s="22"/>
      <c r="L122" s="110" t="str">
        <f t="shared" si="3"/>
        <v xml:space="preserve"> </v>
      </c>
      <c r="M122" s="110"/>
      <c r="N122" s="21"/>
      <c r="O122" s="30"/>
      <c r="P122" s="21"/>
      <c r="Q122" s="28"/>
    </row>
    <row r="123" spans="1:17" ht="12.95" customHeight="1" x14ac:dyDescent="0.2">
      <c r="A123" s="3"/>
      <c r="B123" s="7"/>
      <c r="C123" s="27"/>
      <c r="E123" s="27"/>
      <c r="F123" s="27"/>
      <c r="G123" s="43"/>
      <c r="J123" s="20">
        <f t="shared" si="2"/>
        <v>0</v>
      </c>
      <c r="K123" s="22"/>
      <c r="L123" s="110" t="str">
        <f t="shared" si="3"/>
        <v xml:space="preserve"> </v>
      </c>
      <c r="M123" s="110"/>
      <c r="N123" s="21"/>
      <c r="O123" s="30"/>
      <c r="P123" s="21"/>
      <c r="Q123" s="28"/>
    </row>
    <row r="124" spans="1:17" ht="12.95" customHeight="1" x14ac:dyDescent="0.2">
      <c r="A124" s="3"/>
      <c r="B124" s="7"/>
      <c r="C124" s="27"/>
      <c r="E124" s="27"/>
      <c r="F124" s="27"/>
      <c r="G124" s="43"/>
      <c r="J124" s="20">
        <f t="shared" si="2"/>
        <v>0</v>
      </c>
      <c r="K124" s="22"/>
      <c r="L124" s="110" t="str">
        <f t="shared" si="3"/>
        <v xml:space="preserve"> </v>
      </c>
      <c r="M124" s="110"/>
      <c r="N124" s="21"/>
      <c r="O124" s="30"/>
      <c r="P124" s="21"/>
      <c r="Q124" s="28"/>
    </row>
    <row r="125" spans="1:17" ht="12.95" customHeight="1" x14ac:dyDescent="0.2">
      <c r="A125" s="3"/>
      <c r="B125" s="7"/>
      <c r="C125" s="27"/>
      <c r="E125" s="27"/>
      <c r="F125" s="27"/>
      <c r="G125" s="43"/>
      <c r="J125" s="20">
        <f t="shared" si="2"/>
        <v>0</v>
      </c>
      <c r="K125" s="22"/>
      <c r="L125" s="110" t="str">
        <f t="shared" si="3"/>
        <v xml:space="preserve"> </v>
      </c>
      <c r="M125" s="110"/>
      <c r="N125" s="111"/>
      <c r="O125" s="30"/>
      <c r="P125" s="111"/>
      <c r="Q125" s="28"/>
    </row>
    <row r="126" spans="1:17" ht="12.95" customHeight="1" x14ac:dyDescent="0.2">
      <c r="A126" s="3"/>
      <c r="B126" s="7"/>
      <c r="C126" s="27"/>
      <c r="D126" s="27"/>
      <c r="E126" s="27"/>
      <c r="F126" s="27"/>
      <c r="G126" s="43"/>
      <c r="J126" s="20">
        <f t="shared" si="2"/>
        <v>0</v>
      </c>
      <c r="K126" s="22"/>
      <c r="L126" s="110" t="str">
        <f t="shared" si="3"/>
        <v xml:space="preserve"> </v>
      </c>
      <c r="M126" s="110"/>
      <c r="N126" s="21"/>
      <c r="O126" s="30"/>
      <c r="P126" s="111"/>
      <c r="Q126" s="28"/>
    </row>
    <row r="127" spans="1:17" ht="12.95" customHeight="1" x14ac:dyDescent="0.2">
      <c r="A127" s="3"/>
      <c r="B127" s="7"/>
      <c r="C127" s="27"/>
      <c r="E127" s="27"/>
      <c r="F127" s="27"/>
      <c r="G127" s="43"/>
      <c r="J127" s="20">
        <f t="shared" si="2"/>
        <v>0</v>
      </c>
      <c r="K127" s="22"/>
      <c r="L127" s="110" t="str">
        <f t="shared" si="3"/>
        <v xml:space="preserve"> </v>
      </c>
      <c r="M127" s="110"/>
      <c r="N127" s="21"/>
      <c r="O127" s="30"/>
      <c r="P127" s="21"/>
      <c r="Q127" s="28"/>
    </row>
    <row r="128" spans="1:17" ht="12.95" customHeight="1" x14ac:dyDescent="0.2">
      <c r="A128" s="3"/>
      <c r="B128" s="7"/>
      <c r="C128" s="27"/>
      <c r="E128" s="27"/>
      <c r="F128" s="27"/>
      <c r="G128" s="43"/>
      <c r="J128" s="20">
        <f t="shared" si="2"/>
        <v>0</v>
      </c>
      <c r="K128" s="22"/>
      <c r="L128" s="110" t="str">
        <f t="shared" si="3"/>
        <v xml:space="preserve"> </v>
      </c>
      <c r="M128" s="110"/>
      <c r="N128" s="21"/>
      <c r="O128" s="30"/>
      <c r="P128" s="21"/>
      <c r="Q128" s="28"/>
    </row>
    <row r="129" spans="1:17" ht="12.95" customHeight="1" x14ac:dyDescent="0.2">
      <c r="A129" s="3"/>
      <c r="B129" s="7"/>
      <c r="C129" s="27"/>
      <c r="E129" s="27"/>
      <c r="F129" s="27"/>
      <c r="G129" s="43"/>
      <c r="J129" s="20">
        <f t="shared" si="2"/>
        <v>0</v>
      </c>
      <c r="K129" s="22"/>
      <c r="L129" s="110" t="str">
        <f t="shared" si="3"/>
        <v xml:space="preserve"> </v>
      </c>
      <c r="M129" s="110"/>
      <c r="N129" s="21"/>
      <c r="O129" s="30"/>
      <c r="P129" s="21"/>
      <c r="Q129" s="28"/>
    </row>
    <row r="130" spans="1:17" ht="12.95" customHeight="1" x14ac:dyDescent="0.2">
      <c r="A130" s="3"/>
      <c r="B130" s="7"/>
      <c r="C130" s="27"/>
      <c r="E130" s="27"/>
      <c r="F130" s="27"/>
      <c r="G130" s="43"/>
      <c r="J130" s="20">
        <f t="shared" si="2"/>
        <v>0</v>
      </c>
      <c r="K130" s="22"/>
      <c r="L130" s="110" t="str">
        <f t="shared" si="3"/>
        <v xml:space="preserve"> </v>
      </c>
      <c r="M130" s="110"/>
      <c r="N130" s="21"/>
      <c r="O130" s="30"/>
      <c r="P130" s="21"/>
      <c r="Q130" s="28"/>
    </row>
    <row r="131" spans="1:17" ht="12.95" customHeight="1" x14ac:dyDescent="0.2">
      <c r="A131" s="3"/>
      <c r="B131" s="7"/>
      <c r="C131" s="27"/>
      <c r="E131" s="27"/>
      <c r="F131" s="27"/>
      <c r="G131" s="43"/>
      <c r="J131" s="20">
        <f t="shared" si="2"/>
        <v>0</v>
      </c>
      <c r="K131" s="22"/>
      <c r="L131" s="110" t="str">
        <f t="shared" si="3"/>
        <v xml:space="preserve"> </v>
      </c>
      <c r="M131" s="110"/>
      <c r="N131" s="21"/>
      <c r="O131" s="30"/>
      <c r="P131" s="21"/>
      <c r="Q131" s="28"/>
    </row>
    <row r="132" spans="1:17" ht="12.95" customHeight="1" x14ac:dyDescent="0.2">
      <c r="A132" s="3"/>
      <c r="B132" s="7"/>
      <c r="C132" s="27"/>
      <c r="E132" s="27"/>
      <c r="F132" s="27"/>
      <c r="G132" s="43"/>
      <c r="J132" s="20">
        <f t="shared" si="2"/>
        <v>0</v>
      </c>
      <c r="K132" s="22"/>
      <c r="L132" s="110" t="str">
        <f t="shared" si="3"/>
        <v xml:space="preserve"> </v>
      </c>
      <c r="M132" s="110"/>
      <c r="N132" s="21"/>
      <c r="O132" s="30"/>
      <c r="P132" s="21"/>
      <c r="Q132" s="28"/>
    </row>
    <row r="133" spans="1:17" ht="12.95" customHeight="1" x14ac:dyDescent="0.2">
      <c r="A133" s="3"/>
      <c r="B133" s="7"/>
      <c r="C133" s="27"/>
      <c r="E133" s="27"/>
      <c r="F133" s="27"/>
      <c r="G133" s="43"/>
      <c r="J133" s="20">
        <f t="shared" si="2"/>
        <v>0</v>
      </c>
      <c r="K133" s="22"/>
      <c r="L133" s="110" t="str">
        <f t="shared" si="3"/>
        <v xml:space="preserve"> </v>
      </c>
      <c r="M133" s="110"/>
      <c r="N133" s="21"/>
      <c r="O133" s="30"/>
      <c r="P133" s="21"/>
      <c r="Q133" s="28"/>
    </row>
    <row r="134" spans="1:17" ht="12.95" customHeight="1" x14ac:dyDescent="0.2">
      <c r="A134" s="3"/>
      <c r="B134" s="7"/>
      <c r="C134" s="27"/>
      <c r="E134" s="27"/>
      <c r="F134" s="27"/>
      <c r="G134" s="43"/>
      <c r="J134" s="20">
        <f t="shared" si="2"/>
        <v>0</v>
      </c>
      <c r="K134" s="22"/>
      <c r="L134" s="110" t="str">
        <f t="shared" si="3"/>
        <v xml:space="preserve"> </v>
      </c>
      <c r="M134" s="110"/>
      <c r="N134" s="21"/>
      <c r="O134" s="30"/>
      <c r="P134" s="21"/>
      <c r="Q134" s="28"/>
    </row>
    <row r="135" spans="1:17" ht="12.95" customHeight="1" x14ac:dyDescent="0.2">
      <c r="A135" s="3"/>
      <c r="B135" s="7"/>
      <c r="C135" s="27"/>
      <c r="E135" s="27"/>
      <c r="F135" s="27"/>
      <c r="G135" s="43"/>
      <c r="J135" s="20">
        <f t="shared" si="2"/>
        <v>0</v>
      </c>
      <c r="K135" s="22"/>
      <c r="L135" s="110" t="str">
        <f t="shared" si="3"/>
        <v xml:space="preserve"> </v>
      </c>
      <c r="M135" s="110"/>
      <c r="N135" s="21"/>
      <c r="O135" s="30"/>
      <c r="P135" s="21"/>
      <c r="Q135" s="28"/>
    </row>
    <row r="136" spans="1:17" ht="12.95" customHeight="1" x14ac:dyDescent="0.2">
      <c r="A136" s="3"/>
      <c r="B136" s="7"/>
      <c r="C136" s="27"/>
      <c r="E136" s="27"/>
      <c r="F136" s="27"/>
      <c r="G136" s="43"/>
      <c r="J136" s="20">
        <f t="shared" ref="J136:J199" si="4">H136*I136</f>
        <v>0</v>
      </c>
      <c r="K136" s="22"/>
      <c r="L136" s="110" t="str">
        <f t="shared" ref="L136:L199" si="5">IF(IF(K136&gt;0,K136+G136,0)&gt;1900,IF(K136&gt;0,K136+G136,0)," ")</f>
        <v xml:space="preserve"> </v>
      </c>
      <c r="M136" s="110"/>
      <c r="N136" s="21"/>
      <c r="O136" s="30"/>
      <c r="P136" s="21"/>
      <c r="Q136" s="28"/>
    </row>
    <row r="137" spans="1:17" ht="12.95" customHeight="1" x14ac:dyDescent="0.2">
      <c r="A137" s="3"/>
      <c r="B137" s="7"/>
      <c r="C137" s="27"/>
      <c r="E137" s="27"/>
      <c r="F137" s="27"/>
      <c r="G137" s="43"/>
      <c r="J137" s="20">
        <f t="shared" si="4"/>
        <v>0</v>
      </c>
      <c r="K137" s="22"/>
      <c r="L137" s="110" t="str">
        <f t="shared" si="5"/>
        <v xml:space="preserve"> </v>
      </c>
      <c r="M137" s="110"/>
      <c r="N137" s="21"/>
      <c r="O137" s="30"/>
      <c r="P137" s="21"/>
      <c r="Q137" s="28"/>
    </row>
    <row r="138" spans="1:17" ht="12.95" customHeight="1" x14ac:dyDescent="0.2">
      <c r="A138" s="3"/>
      <c r="B138" s="7"/>
      <c r="C138" s="27"/>
      <c r="E138" s="27"/>
      <c r="F138" s="27"/>
      <c r="G138" s="43"/>
      <c r="J138" s="20">
        <f t="shared" si="4"/>
        <v>0</v>
      </c>
      <c r="K138" s="22"/>
      <c r="L138" s="110" t="str">
        <f t="shared" si="5"/>
        <v xml:space="preserve"> </v>
      </c>
      <c r="M138" s="110"/>
      <c r="N138" s="21"/>
      <c r="O138" s="30"/>
      <c r="P138" s="21"/>
      <c r="Q138" s="28"/>
    </row>
    <row r="139" spans="1:17" ht="12.95" customHeight="1" x14ac:dyDescent="0.2">
      <c r="A139" s="3"/>
      <c r="B139" s="7"/>
      <c r="C139" s="27"/>
      <c r="E139" s="27"/>
      <c r="F139" s="27"/>
      <c r="G139" s="43"/>
      <c r="J139" s="20">
        <f t="shared" si="4"/>
        <v>0</v>
      </c>
      <c r="K139" s="22"/>
      <c r="L139" s="110" t="str">
        <f t="shared" si="5"/>
        <v xml:space="preserve"> </v>
      </c>
      <c r="M139" s="110"/>
      <c r="N139" s="21"/>
      <c r="O139" s="30"/>
      <c r="P139" s="21"/>
      <c r="Q139" s="28"/>
    </row>
    <row r="140" spans="1:17" ht="12.95" customHeight="1" x14ac:dyDescent="0.2">
      <c r="A140" s="3"/>
      <c r="B140" s="7"/>
      <c r="C140" s="27"/>
      <c r="E140" s="27"/>
      <c r="F140" s="27"/>
      <c r="G140" s="43"/>
      <c r="J140" s="20">
        <f t="shared" si="4"/>
        <v>0</v>
      </c>
      <c r="K140" s="22"/>
      <c r="L140" s="110" t="str">
        <f t="shared" si="5"/>
        <v xml:space="preserve"> </v>
      </c>
      <c r="M140" s="110"/>
      <c r="N140" s="21"/>
      <c r="O140" s="30"/>
      <c r="P140" s="21"/>
      <c r="Q140" s="28"/>
    </row>
    <row r="141" spans="1:17" ht="12.95" customHeight="1" x14ac:dyDescent="0.2">
      <c r="A141" s="3"/>
      <c r="B141" s="7"/>
      <c r="C141" s="27"/>
      <c r="E141" s="27"/>
      <c r="F141" s="27"/>
      <c r="G141" s="43"/>
      <c r="J141" s="20">
        <f t="shared" si="4"/>
        <v>0</v>
      </c>
      <c r="K141" s="22"/>
      <c r="L141" s="110" t="str">
        <f t="shared" si="5"/>
        <v xml:space="preserve"> </v>
      </c>
      <c r="M141" s="110"/>
      <c r="N141" s="21"/>
      <c r="O141" s="30"/>
      <c r="P141" s="21"/>
      <c r="Q141" s="28"/>
    </row>
    <row r="142" spans="1:17" ht="12.95" customHeight="1" x14ac:dyDescent="0.2">
      <c r="A142" s="3"/>
      <c r="B142" s="7"/>
      <c r="C142" s="27"/>
      <c r="E142" s="27"/>
      <c r="F142" s="27"/>
      <c r="G142" s="43"/>
      <c r="J142" s="20">
        <f t="shared" si="4"/>
        <v>0</v>
      </c>
      <c r="K142" s="22"/>
      <c r="L142" s="110" t="str">
        <f t="shared" si="5"/>
        <v xml:space="preserve"> </v>
      </c>
      <c r="M142" s="110"/>
      <c r="N142" s="21"/>
      <c r="O142" s="30"/>
      <c r="P142" s="21"/>
      <c r="Q142" s="28"/>
    </row>
    <row r="143" spans="1:17" ht="12.95" customHeight="1" x14ac:dyDescent="0.2">
      <c r="A143" s="3"/>
      <c r="B143" s="7"/>
      <c r="C143" s="27"/>
      <c r="E143" s="27"/>
      <c r="F143" s="27"/>
      <c r="G143" s="43"/>
      <c r="J143" s="20">
        <f t="shared" si="4"/>
        <v>0</v>
      </c>
      <c r="K143" s="22"/>
      <c r="L143" s="110" t="str">
        <f t="shared" si="5"/>
        <v xml:space="preserve"> </v>
      </c>
      <c r="M143" s="110"/>
      <c r="N143" s="21"/>
      <c r="O143" s="30"/>
      <c r="P143" s="21"/>
      <c r="Q143" s="28"/>
    </row>
    <row r="144" spans="1:17" ht="12.95" customHeight="1" x14ac:dyDescent="0.2">
      <c r="A144" s="3"/>
      <c r="B144" s="7"/>
      <c r="C144" s="27"/>
      <c r="E144" s="27"/>
      <c r="F144" s="27"/>
      <c r="G144" s="43"/>
      <c r="J144" s="20">
        <f t="shared" si="4"/>
        <v>0</v>
      </c>
      <c r="K144" s="22"/>
      <c r="L144" s="110" t="str">
        <f t="shared" si="5"/>
        <v xml:space="preserve"> </v>
      </c>
      <c r="M144" s="110"/>
      <c r="N144" s="21"/>
      <c r="O144" s="30"/>
      <c r="P144" s="21"/>
      <c r="Q144" s="28"/>
    </row>
    <row r="145" spans="1:17" ht="12.95" customHeight="1" x14ac:dyDescent="0.2">
      <c r="A145" s="3"/>
      <c r="B145" s="7"/>
      <c r="C145" s="27"/>
      <c r="E145" s="27"/>
      <c r="F145" s="27"/>
      <c r="G145" s="43"/>
      <c r="J145" s="20">
        <f t="shared" si="4"/>
        <v>0</v>
      </c>
      <c r="K145" s="22"/>
      <c r="L145" s="110" t="str">
        <f t="shared" si="5"/>
        <v xml:space="preserve"> </v>
      </c>
      <c r="M145" s="110"/>
      <c r="N145" s="21"/>
      <c r="O145" s="30"/>
      <c r="P145" s="21"/>
      <c r="Q145" s="28"/>
    </row>
    <row r="146" spans="1:17" ht="12.95" customHeight="1" x14ac:dyDescent="0.2">
      <c r="A146" s="3"/>
      <c r="B146" s="7"/>
      <c r="C146" s="27"/>
      <c r="E146" s="27"/>
      <c r="F146" s="27"/>
      <c r="G146" s="43"/>
      <c r="J146" s="20">
        <f t="shared" si="4"/>
        <v>0</v>
      </c>
      <c r="K146" s="22"/>
      <c r="L146" s="110" t="str">
        <f t="shared" si="5"/>
        <v xml:space="preserve"> </v>
      </c>
      <c r="M146" s="110"/>
      <c r="N146" s="21"/>
      <c r="O146" s="30"/>
      <c r="P146" s="21"/>
      <c r="Q146" s="28"/>
    </row>
    <row r="147" spans="1:17" ht="12.95" customHeight="1" x14ac:dyDescent="0.2">
      <c r="A147" s="3"/>
      <c r="B147" s="7"/>
      <c r="C147" s="27"/>
      <c r="E147" s="27"/>
      <c r="F147" s="27"/>
      <c r="G147" s="43"/>
      <c r="J147" s="20">
        <f t="shared" si="4"/>
        <v>0</v>
      </c>
      <c r="K147" s="22"/>
      <c r="L147" s="110" t="str">
        <f t="shared" si="5"/>
        <v xml:space="preserve"> </v>
      </c>
      <c r="M147" s="110"/>
      <c r="N147" s="21"/>
      <c r="O147" s="30"/>
      <c r="P147" s="21"/>
      <c r="Q147" s="28"/>
    </row>
    <row r="148" spans="1:17" ht="12.95" customHeight="1" x14ac:dyDescent="0.2">
      <c r="A148" s="3"/>
      <c r="B148" s="7"/>
      <c r="C148" s="27"/>
      <c r="E148" s="27"/>
      <c r="F148" s="27"/>
      <c r="G148" s="43"/>
      <c r="J148" s="20">
        <f t="shared" si="4"/>
        <v>0</v>
      </c>
      <c r="K148" s="22"/>
      <c r="L148" s="110" t="str">
        <f t="shared" si="5"/>
        <v xml:space="preserve"> </v>
      </c>
      <c r="M148" s="110"/>
      <c r="N148" s="21"/>
      <c r="O148" s="30"/>
      <c r="P148" s="21"/>
      <c r="Q148" s="28"/>
    </row>
    <row r="149" spans="1:17" ht="12.95" customHeight="1" x14ac:dyDescent="0.2">
      <c r="A149" s="3"/>
      <c r="B149" s="7"/>
      <c r="C149" s="27"/>
      <c r="E149" s="27"/>
      <c r="F149" s="27"/>
      <c r="G149" s="43"/>
      <c r="J149" s="20">
        <f t="shared" si="4"/>
        <v>0</v>
      </c>
      <c r="K149" s="22"/>
      <c r="L149" s="110" t="str">
        <f t="shared" si="5"/>
        <v xml:space="preserve"> </v>
      </c>
      <c r="M149" s="110"/>
      <c r="N149" s="21"/>
      <c r="O149" s="30"/>
      <c r="P149" s="21"/>
      <c r="Q149" s="28"/>
    </row>
    <row r="150" spans="1:17" ht="12.95" customHeight="1" x14ac:dyDescent="0.2">
      <c r="A150" s="3"/>
      <c r="B150" s="7"/>
      <c r="C150" s="27"/>
      <c r="E150" s="27"/>
      <c r="F150" s="27"/>
      <c r="G150" s="43"/>
      <c r="J150" s="20">
        <f t="shared" si="4"/>
        <v>0</v>
      </c>
      <c r="K150" s="22"/>
      <c r="L150" s="110" t="str">
        <f t="shared" si="5"/>
        <v xml:space="preserve"> </v>
      </c>
      <c r="M150" s="110"/>
      <c r="N150" s="21"/>
      <c r="O150" s="30"/>
      <c r="P150" s="21"/>
      <c r="Q150" s="28"/>
    </row>
    <row r="151" spans="1:17" ht="12.95" customHeight="1" x14ac:dyDescent="0.2">
      <c r="A151" s="3"/>
      <c r="B151" s="7"/>
      <c r="C151" s="27"/>
      <c r="E151" s="27"/>
      <c r="F151" s="27"/>
      <c r="G151" s="43"/>
      <c r="H151" s="43"/>
      <c r="J151" s="20">
        <f t="shared" si="4"/>
        <v>0</v>
      </c>
      <c r="K151" s="22"/>
      <c r="L151" s="110" t="str">
        <f t="shared" si="5"/>
        <v xml:space="preserve"> </v>
      </c>
      <c r="M151" s="110"/>
      <c r="N151" s="21"/>
      <c r="O151" s="30"/>
      <c r="P151" s="21"/>
      <c r="Q151" s="28"/>
    </row>
    <row r="152" spans="1:17" ht="12.95" customHeight="1" x14ac:dyDescent="0.2">
      <c r="A152" s="3"/>
      <c r="B152" s="7"/>
      <c r="C152" s="27"/>
      <c r="E152" s="27"/>
      <c r="F152" s="27"/>
      <c r="G152" s="43"/>
      <c r="H152" s="43"/>
      <c r="J152" s="20">
        <f t="shared" si="4"/>
        <v>0</v>
      </c>
      <c r="K152" s="22"/>
      <c r="L152" s="110" t="str">
        <f t="shared" si="5"/>
        <v xml:space="preserve"> </v>
      </c>
      <c r="M152" s="110"/>
      <c r="N152" s="21"/>
      <c r="O152" s="30"/>
      <c r="P152" s="21"/>
      <c r="Q152" s="28"/>
    </row>
    <row r="153" spans="1:17" ht="12.95" customHeight="1" x14ac:dyDescent="0.2">
      <c r="A153" s="3"/>
      <c r="B153" s="7"/>
      <c r="C153" s="27"/>
      <c r="E153" s="27"/>
      <c r="F153" s="27"/>
      <c r="G153" s="43"/>
      <c r="H153" s="43"/>
      <c r="J153" s="20">
        <f t="shared" si="4"/>
        <v>0</v>
      </c>
      <c r="K153" s="22"/>
      <c r="L153" s="110" t="str">
        <f t="shared" si="5"/>
        <v xml:space="preserve"> </v>
      </c>
      <c r="M153" s="110"/>
      <c r="N153" s="21"/>
      <c r="O153" s="30"/>
      <c r="P153" s="21"/>
      <c r="Q153" s="28"/>
    </row>
    <row r="154" spans="1:17" ht="12.95" customHeight="1" x14ac:dyDescent="0.2">
      <c r="A154" s="3"/>
      <c r="B154" s="7"/>
      <c r="C154" s="27"/>
      <c r="E154" s="27"/>
      <c r="F154" s="27"/>
      <c r="G154" s="43"/>
      <c r="J154" s="20">
        <f t="shared" si="4"/>
        <v>0</v>
      </c>
      <c r="K154" s="22"/>
      <c r="L154" s="110" t="str">
        <f t="shared" si="5"/>
        <v xml:space="preserve"> </v>
      </c>
      <c r="M154" s="110"/>
      <c r="N154" s="21"/>
      <c r="O154" s="30"/>
      <c r="P154" s="21"/>
      <c r="Q154" s="28"/>
    </row>
    <row r="155" spans="1:17" ht="12.95" customHeight="1" x14ac:dyDescent="0.2">
      <c r="A155" s="3"/>
      <c r="B155" s="7"/>
      <c r="C155" s="27"/>
      <c r="E155" s="27"/>
      <c r="F155" s="27"/>
      <c r="G155" s="43"/>
      <c r="J155" s="20">
        <f t="shared" si="4"/>
        <v>0</v>
      </c>
      <c r="K155" s="22"/>
      <c r="L155" s="110" t="str">
        <f t="shared" si="5"/>
        <v xml:space="preserve"> </v>
      </c>
      <c r="M155" s="110"/>
      <c r="N155" s="21"/>
      <c r="O155" s="30"/>
      <c r="P155" s="21"/>
      <c r="Q155" s="28"/>
    </row>
    <row r="156" spans="1:17" ht="12.95" customHeight="1" x14ac:dyDescent="0.2">
      <c r="A156" s="3"/>
      <c r="B156" s="7"/>
      <c r="C156" s="27"/>
      <c r="E156" s="27"/>
      <c r="F156" s="27"/>
      <c r="G156" s="43"/>
      <c r="J156" s="20">
        <f t="shared" si="4"/>
        <v>0</v>
      </c>
      <c r="K156" s="22"/>
      <c r="L156" s="110" t="str">
        <f t="shared" si="5"/>
        <v xml:space="preserve"> </v>
      </c>
      <c r="M156" s="110"/>
      <c r="N156" s="111"/>
      <c r="O156" s="30"/>
      <c r="P156" s="111"/>
      <c r="Q156" s="28"/>
    </row>
    <row r="157" spans="1:17" ht="12.95" customHeight="1" x14ac:dyDescent="0.2">
      <c r="A157" s="3"/>
      <c r="B157" s="7"/>
      <c r="C157" s="27"/>
      <c r="E157" s="27"/>
      <c r="F157" s="27"/>
      <c r="G157" s="43"/>
      <c r="J157" s="20">
        <f t="shared" si="4"/>
        <v>0</v>
      </c>
      <c r="K157" s="22"/>
      <c r="L157" s="110" t="str">
        <f t="shared" si="5"/>
        <v xml:space="preserve"> </v>
      </c>
      <c r="M157" s="110"/>
      <c r="N157" s="21"/>
      <c r="O157" s="30"/>
      <c r="P157" s="21"/>
      <c r="Q157" s="28"/>
    </row>
    <row r="158" spans="1:17" ht="12.95" customHeight="1" x14ac:dyDescent="0.2">
      <c r="A158" s="3"/>
      <c r="B158" s="7"/>
      <c r="C158" s="27"/>
      <c r="E158" s="27"/>
      <c r="F158" s="27"/>
      <c r="G158" s="43"/>
      <c r="J158" s="20">
        <f t="shared" si="4"/>
        <v>0</v>
      </c>
      <c r="K158" s="22"/>
      <c r="L158" s="110" t="str">
        <f t="shared" si="5"/>
        <v xml:space="preserve"> </v>
      </c>
      <c r="M158" s="110"/>
      <c r="N158" s="21"/>
      <c r="O158" s="30"/>
      <c r="P158" s="21"/>
      <c r="Q158" s="28"/>
    </row>
    <row r="159" spans="1:17" ht="12.95" customHeight="1" x14ac:dyDescent="0.2">
      <c r="A159" s="3"/>
      <c r="B159" s="7"/>
      <c r="C159" s="27"/>
      <c r="E159" s="27"/>
      <c r="F159" s="27"/>
      <c r="G159" s="43"/>
      <c r="J159" s="20">
        <f t="shared" si="4"/>
        <v>0</v>
      </c>
      <c r="K159" s="22"/>
      <c r="L159" s="110" t="str">
        <f t="shared" si="5"/>
        <v xml:space="preserve"> </v>
      </c>
      <c r="M159" s="110"/>
      <c r="N159" s="21"/>
      <c r="O159" s="30"/>
      <c r="P159" s="21"/>
      <c r="Q159" s="28"/>
    </row>
    <row r="160" spans="1:17" ht="12.95" customHeight="1" x14ac:dyDescent="0.2">
      <c r="A160" s="3"/>
      <c r="B160" s="7"/>
      <c r="C160" s="27"/>
      <c r="E160" s="27"/>
      <c r="F160" s="27"/>
      <c r="G160" s="43"/>
      <c r="J160" s="20">
        <f t="shared" si="4"/>
        <v>0</v>
      </c>
      <c r="K160" s="22"/>
      <c r="L160" s="110" t="str">
        <f t="shared" si="5"/>
        <v xml:space="preserve"> </v>
      </c>
      <c r="M160" s="110"/>
      <c r="N160" s="21"/>
      <c r="O160" s="30"/>
      <c r="P160" s="21"/>
      <c r="Q160" s="28"/>
    </row>
    <row r="161" spans="1:17" ht="12.95" customHeight="1" x14ac:dyDescent="0.2">
      <c r="A161" s="3"/>
      <c r="B161" s="7"/>
      <c r="C161" s="27"/>
      <c r="E161" s="27"/>
      <c r="F161" s="27"/>
      <c r="G161" s="43"/>
      <c r="J161" s="20">
        <f t="shared" si="4"/>
        <v>0</v>
      </c>
      <c r="K161" s="22"/>
      <c r="L161" s="110" t="str">
        <f t="shared" si="5"/>
        <v xml:space="preserve"> </v>
      </c>
      <c r="M161" s="110"/>
      <c r="N161" s="21"/>
      <c r="O161" s="30"/>
      <c r="P161" s="21"/>
      <c r="Q161" s="28"/>
    </row>
    <row r="162" spans="1:17" ht="12.95" customHeight="1" x14ac:dyDescent="0.2">
      <c r="A162" s="3"/>
      <c r="B162" s="7"/>
      <c r="C162" s="27"/>
      <c r="E162" s="27"/>
      <c r="F162" s="27"/>
      <c r="G162" s="43"/>
      <c r="J162" s="20">
        <f t="shared" si="4"/>
        <v>0</v>
      </c>
      <c r="K162" s="22"/>
      <c r="L162" s="110" t="str">
        <f t="shared" si="5"/>
        <v xml:space="preserve"> </v>
      </c>
      <c r="M162" s="110"/>
      <c r="N162" s="21"/>
      <c r="O162" s="30"/>
      <c r="P162" s="21"/>
      <c r="Q162" s="28"/>
    </row>
    <row r="163" spans="1:17" ht="12.95" customHeight="1" x14ac:dyDescent="0.2">
      <c r="A163" s="3"/>
      <c r="B163" s="7"/>
      <c r="C163" s="27"/>
      <c r="E163" s="27"/>
      <c r="F163" s="27"/>
      <c r="G163" s="43"/>
      <c r="J163" s="20">
        <f t="shared" si="4"/>
        <v>0</v>
      </c>
      <c r="K163" s="22"/>
      <c r="L163" s="110" t="str">
        <f t="shared" si="5"/>
        <v xml:space="preserve"> </v>
      </c>
      <c r="M163" s="110"/>
      <c r="N163" s="21"/>
      <c r="O163" s="30"/>
      <c r="P163" s="21"/>
      <c r="Q163" s="28"/>
    </row>
    <row r="164" spans="1:17" ht="12.95" customHeight="1" x14ac:dyDescent="0.2">
      <c r="A164" s="3"/>
      <c r="B164" s="7"/>
      <c r="C164" s="27"/>
      <c r="E164" s="27"/>
      <c r="F164" s="27"/>
      <c r="G164" s="43"/>
      <c r="J164" s="20">
        <f t="shared" si="4"/>
        <v>0</v>
      </c>
      <c r="K164" s="22"/>
      <c r="L164" s="110" t="str">
        <f t="shared" si="5"/>
        <v xml:space="preserve"> </v>
      </c>
      <c r="M164" s="110"/>
      <c r="N164" s="21"/>
      <c r="O164" s="30"/>
      <c r="P164" s="21"/>
      <c r="Q164" s="28"/>
    </row>
    <row r="165" spans="1:17" ht="12.95" customHeight="1" x14ac:dyDescent="0.2">
      <c r="A165" s="3"/>
      <c r="B165" s="7"/>
      <c r="C165" s="27"/>
      <c r="E165" s="27"/>
      <c r="F165" s="27"/>
      <c r="G165" s="43"/>
      <c r="J165" s="20">
        <f t="shared" si="4"/>
        <v>0</v>
      </c>
      <c r="K165" s="22"/>
      <c r="L165" s="110" t="str">
        <f t="shared" si="5"/>
        <v xml:space="preserve"> </v>
      </c>
      <c r="M165" s="110"/>
      <c r="N165" s="21"/>
      <c r="O165" s="30"/>
      <c r="P165" s="21"/>
      <c r="Q165" s="28"/>
    </row>
    <row r="166" spans="1:17" ht="12.95" customHeight="1" x14ac:dyDescent="0.2">
      <c r="A166" s="3"/>
      <c r="B166" s="7"/>
      <c r="C166" s="27"/>
      <c r="E166" s="27"/>
      <c r="F166" s="27"/>
      <c r="G166" s="43"/>
      <c r="J166" s="20">
        <f t="shared" si="4"/>
        <v>0</v>
      </c>
      <c r="K166" s="22"/>
      <c r="L166" s="110" t="str">
        <f t="shared" si="5"/>
        <v xml:space="preserve"> </v>
      </c>
      <c r="M166" s="110"/>
      <c r="N166" s="21"/>
      <c r="O166" s="30"/>
      <c r="P166" s="21"/>
      <c r="Q166" s="28"/>
    </row>
    <row r="167" spans="1:17" ht="12.95" customHeight="1" x14ac:dyDescent="0.2">
      <c r="A167" s="3"/>
      <c r="B167" s="7"/>
      <c r="C167" s="27"/>
      <c r="E167" s="27"/>
      <c r="F167" s="27"/>
      <c r="G167" s="43"/>
      <c r="J167" s="20">
        <f t="shared" si="4"/>
        <v>0</v>
      </c>
      <c r="K167" s="22"/>
      <c r="L167" s="110" t="str">
        <f t="shared" si="5"/>
        <v xml:space="preserve"> </v>
      </c>
      <c r="M167" s="110"/>
      <c r="N167" s="21"/>
      <c r="O167" s="30"/>
      <c r="P167" s="21"/>
      <c r="Q167" s="28"/>
    </row>
    <row r="168" spans="1:17" ht="12.95" customHeight="1" x14ac:dyDescent="0.2">
      <c r="A168" s="34"/>
      <c r="B168" s="27"/>
      <c r="C168" s="27"/>
      <c r="D168" s="27"/>
      <c r="E168" s="27"/>
      <c r="F168" s="27"/>
      <c r="G168" s="43"/>
      <c r="J168" s="20">
        <f t="shared" si="4"/>
        <v>0</v>
      </c>
      <c r="K168" s="22"/>
      <c r="L168" s="110" t="str">
        <f t="shared" si="5"/>
        <v xml:space="preserve"> </v>
      </c>
      <c r="M168" s="110"/>
      <c r="N168" s="111"/>
      <c r="O168" s="30"/>
      <c r="P168" s="21"/>
      <c r="Q168" s="28"/>
    </row>
    <row r="169" spans="1:17" ht="12.95" customHeight="1" x14ac:dyDescent="0.2">
      <c r="A169" s="34"/>
      <c r="B169" s="27"/>
      <c r="C169" s="27"/>
      <c r="E169" s="27"/>
      <c r="F169" s="27"/>
      <c r="G169" s="43"/>
      <c r="J169" s="20">
        <f t="shared" si="4"/>
        <v>0</v>
      </c>
      <c r="K169" s="22"/>
      <c r="L169" s="110" t="str">
        <f t="shared" si="5"/>
        <v xml:space="preserve"> </v>
      </c>
      <c r="M169" s="110"/>
      <c r="N169" s="111"/>
      <c r="O169" s="30"/>
      <c r="P169" s="111"/>
      <c r="Q169" s="28"/>
    </row>
    <row r="170" spans="1:17" ht="12.95" customHeight="1" x14ac:dyDescent="0.2">
      <c r="A170" s="3"/>
      <c r="B170" s="7"/>
      <c r="C170" s="27"/>
      <c r="E170" s="27"/>
      <c r="F170" s="27"/>
      <c r="G170" s="43"/>
      <c r="J170" s="20">
        <f t="shared" si="4"/>
        <v>0</v>
      </c>
      <c r="K170" s="22"/>
      <c r="L170" s="110" t="str">
        <f t="shared" si="5"/>
        <v xml:space="preserve"> </v>
      </c>
      <c r="M170" s="110"/>
      <c r="N170" s="21"/>
      <c r="O170" s="30"/>
      <c r="P170" s="21"/>
      <c r="Q170" s="28"/>
    </row>
    <row r="171" spans="1:17" ht="12.95" customHeight="1" x14ac:dyDescent="0.2">
      <c r="A171" s="3"/>
      <c r="B171" s="7"/>
      <c r="C171" s="27"/>
      <c r="E171" s="27"/>
      <c r="F171" s="27"/>
      <c r="G171" s="43"/>
      <c r="J171" s="20">
        <f t="shared" si="4"/>
        <v>0</v>
      </c>
      <c r="K171" s="22"/>
      <c r="L171" s="110" t="str">
        <f t="shared" si="5"/>
        <v xml:space="preserve"> </v>
      </c>
      <c r="M171" s="110"/>
      <c r="N171" s="21"/>
      <c r="O171" s="30"/>
      <c r="P171" s="21"/>
      <c r="Q171" s="28"/>
    </row>
    <row r="172" spans="1:17" ht="12.95" customHeight="1" x14ac:dyDescent="0.2">
      <c r="A172" s="3"/>
      <c r="B172" s="7"/>
      <c r="C172" s="27"/>
      <c r="E172" s="27"/>
      <c r="F172" s="27"/>
      <c r="G172" s="43"/>
      <c r="J172" s="20">
        <f t="shared" si="4"/>
        <v>0</v>
      </c>
      <c r="K172" s="22"/>
      <c r="L172" s="110" t="str">
        <f t="shared" si="5"/>
        <v xml:space="preserve"> </v>
      </c>
      <c r="M172" s="110"/>
      <c r="N172" s="21"/>
      <c r="O172" s="30"/>
      <c r="P172" s="21"/>
      <c r="Q172" s="28"/>
    </row>
    <row r="173" spans="1:17" ht="12.95" customHeight="1" x14ac:dyDescent="0.2">
      <c r="A173" s="3"/>
      <c r="B173" s="7"/>
      <c r="C173" s="27"/>
      <c r="E173" s="27"/>
      <c r="F173" s="27"/>
      <c r="G173" s="43"/>
      <c r="J173" s="20">
        <f t="shared" si="4"/>
        <v>0</v>
      </c>
      <c r="K173" s="22"/>
      <c r="L173" s="110" t="str">
        <f t="shared" si="5"/>
        <v xml:space="preserve"> </v>
      </c>
      <c r="M173" s="110"/>
      <c r="N173" s="21"/>
      <c r="O173" s="30"/>
      <c r="P173" s="21"/>
      <c r="Q173" s="28"/>
    </row>
    <row r="174" spans="1:17" ht="12.95" customHeight="1" x14ac:dyDescent="0.2">
      <c r="A174" s="3"/>
      <c r="B174" s="7"/>
      <c r="C174" s="27"/>
      <c r="E174" s="27"/>
      <c r="F174" s="27"/>
      <c r="G174" s="43"/>
      <c r="J174" s="20">
        <f t="shared" si="4"/>
        <v>0</v>
      </c>
      <c r="K174" s="22"/>
      <c r="L174" s="110" t="str">
        <f t="shared" si="5"/>
        <v xml:space="preserve"> </v>
      </c>
      <c r="M174" s="110"/>
      <c r="N174" s="21"/>
      <c r="O174" s="30"/>
      <c r="P174" s="21"/>
      <c r="Q174" s="28"/>
    </row>
    <row r="175" spans="1:17" ht="12.95" customHeight="1" x14ac:dyDescent="0.2">
      <c r="A175" s="3"/>
      <c r="B175" s="7"/>
      <c r="C175" s="27"/>
      <c r="E175" s="27"/>
      <c r="F175" s="27"/>
      <c r="G175" s="43"/>
      <c r="J175" s="20">
        <f t="shared" si="4"/>
        <v>0</v>
      </c>
      <c r="K175" s="22"/>
      <c r="L175" s="110" t="str">
        <f t="shared" si="5"/>
        <v xml:space="preserve"> </v>
      </c>
      <c r="M175" s="110"/>
      <c r="N175" s="21"/>
      <c r="O175" s="30"/>
      <c r="P175" s="21"/>
      <c r="Q175" s="28"/>
    </row>
    <row r="176" spans="1:17" ht="12.95" customHeight="1" x14ac:dyDescent="0.2">
      <c r="A176" s="3"/>
      <c r="B176" s="7"/>
      <c r="C176" s="27"/>
      <c r="E176" s="27"/>
      <c r="F176" s="27"/>
      <c r="G176" s="43"/>
      <c r="H176" s="43"/>
      <c r="J176" s="20">
        <f t="shared" si="4"/>
        <v>0</v>
      </c>
      <c r="K176" s="22"/>
      <c r="L176" s="110" t="str">
        <f t="shared" si="5"/>
        <v xml:space="preserve"> </v>
      </c>
      <c r="M176" s="110"/>
      <c r="N176" s="21"/>
      <c r="O176" s="30"/>
      <c r="P176" s="21"/>
      <c r="Q176" s="28"/>
    </row>
    <row r="177" spans="1:17" ht="12.95" customHeight="1" x14ac:dyDescent="0.2">
      <c r="A177" s="3"/>
      <c r="B177" s="7"/>
      <c r="C177" s="27"/>
      <c r="E177" s="27"/>
      <c r="F177" s="27"/>
      <c r="G177" s="43"/>
      <c r="J177" s="20">
        <f t="shared" si="4"/>
        <v>0</v>
      </c>
      <c r="K177" s="22"/>
      <c r="L177" s="110" t="str">
        <f t="shared" si="5"/>
        <v xml:space="preserve"> </v>
      </c>
      <c r="M177" s="110"/>
      <c r="N177" s="111"/>
      <c r="O177" s="30"/>
      <c r="P177" s="21"/>
      <c r="Q177" s="28"/>
    </row>
    <row r="178" spans="1:17" ht="12.95" customHeight="1" x14ac:dyDescent="0.2">
      <c r="A178" s="3"/>
      <c r="B178" s="7"/>
      <c r="C178" s="27"/>
      <c r="E178" s="27"/>
      <c r="F178" s="27"/>
      <c r="G178" s="43"/>
      <c r="J178" s="20">
        <f t="shared" si="4"/>
        <v>0</v>
      </c>
      <c r="K178" s="22"/>
      <c r="L178" s="110" t="str">
        <f t="shared" si="5"/>
        <v xml:space="preserve"> </v>
      </c>
      <c r="M178" s="110"/>
      <c r="N178" s="21"/>
      <c r="O178" s="30"/>
      <c r="P178" s="21"/>
      <c r="Q178" s="28"/>
    </row>
    <row r="179" spans="1:17" ht="12.95" customHeight="1" x14ac:dyDescent="0.2">
      <c r="A179" s="3"/>
      <c r="B179" s="7"/>
      <c r="C179" s="27"/>
      <c r="E179" s="27"/>
      <c r="F179" s="27"/>
      <c r="G179" s="43"/>
      <c r="J179" s="20">
        <f t="shared" si="4"/>
        <v>0</v>
      </c>
      <c r="K179" s="22"/>
      <c r="L179" s="110" t="str">
        <f t="shared" si="5"/>
        <v xml:space="preserve"> </v>
      </c>
      <c r="M179" s="110"/>
      <c r="N179" s="21"/>
      <c r="O179" s="30"/>
      <c r="P179" s="21"/>
      <c r="Q179" s="28"/>
    </row>
    <row r="180" spans="1:17" ht="12.95" customHeight="1" x14ac:dyDescent="0.2">
      <c r="A180" s="3"/>
      <c r="B180" s="7"/>
      <c r="C180" s="27"/>
      <c r="E180" s="27"/>
      <c r="F180" s="27"/>
      <c r="G180" s="43"/>
      <c r="J180" s="20">
        <f t="shared" si="4"/>
        <v>0</v>
      </c>
      <c r="K180" s="22"/>
      <c r="L180" s="110" t="str">
        <f t="shared" si="5"/>
        <v xml:space="preserve"> </v>
      </c>
      <c r="M180" s="110"/>
      <c r="N180" s="21"/>
      <c r="O180" s="30"/>
      <c r="P180" s="21"/>
      <c r="Q180" s="28"/>
    </row>
    <row r="181" spans="1:17" ht="12.95" customHeight="1" x14ac:dyDescent="0.2">
      <c r="A181" s="3"/>
      <c r="B181" s="27"/>
      <c r="C181" s="27"/>
      <c r="E181" s="27"/>
      <c r="F181" s="27"/>
      <c r="G181" s="43"/>
      <c r="J181" s="20">
        <f t="shared" si="4"/>
        <v>0</v>
      </c>
      <c r="K181" s="22"/>
      <c r="L181" s="110" t="str">
        <f t="shared" si="5"/>
        <v xml:space="preserve"> </v>
      </c>
      <c r="M181" s="110"/>
      <c r="N181" s="111"/>
      <c r="O181" s="30"/>
      <c r="P181" s="21"/>
      <c r="Q181" s="28"/>
    </row>
    <row r="182" spans="1:17" ht="12.95" customHeight="1" x14ac:dyDescent="0.2">
      <c r="A182" s="3"/>
      <c r="B182" s="7"/>
      <c r="C182" s="27"/>
      <c r="E182" s="27"/>
      <c r="F182" s="27"/>
      <c r="G182" s="43"/>
      <c r="J182" s="20">
        <f t="shared" si="4"/>
        <v>0</v>
      </c>
      <c r="K182" s="22"/>
      <c r="L182" s="110" t="str">
        <f t="shared" si="5"/>
        <v xml:space="preserve"> </v>
      </c>
      <c r="M182" s="110"/>
      <c r="N182" s="21"/>
      <c r="O182" s="30"/>
      <c r="P182" s="21"/>
      <c r="Q182" s="28"/>
    </row>
    <row r="183" spans="1:17" ht="12.95" customHeight="1" x14ac:dyDescent="0.2">
      <c r="A183" s="3"/>
      <c r="B183" s="7"/>
      <c r="C183" s="27"/>
      <c r="E183" s="27"/>
      <c r="F183" s="27"/>
      <c r="G183" s="43"/>
      <c r="J183" s="20">
        <f t="shared" si="4"/>
        <v>0</v>
      </c>
      <c r="K183" s="22"/>
      <c r="L183" s="110" t="str">
        <f t="shared" si="5"/>
        <v xml:space="preserve"> </v>
      </c>
      <c r="M183" s="110"/>
      <c r="N183" s="21"/>
      <c r="O183" s="30"/>
      <c r="P183" s="21"/>
      <c r="Q183" s="28"/>
    </row>
    <row r="184" spans="1:17" ht="12.95" customHeight="1" x14ac:dyDescent="0.2">
      <c r="A184" s="3"/>
      <c r="B184" s="7"/>
      <c r="C184" s="27"/>
      <c r="E184" s="27"/>
      <c r="F184" s="27"/>
      <c r="G184" s="43"/>
      <c r="J184" s="20">
        <f t="shared" si="4"/>
        <v>0</v>
      </c>
      <c r="K184" s="22"/>
      <c r="L184" s="110" t="str">
        <f t="shared" si="5"/>
        <v xml:space="preserve"> </v>
      </c>
      <c r="M184" s="110"/>
      <c r="N184" s="21"/>
      <c r="O184" s="30"/>
      <c r="P184" s="21"/>
      <c r="Q184" s="28"/>
    </row>
    <row r="185" spans="1:17" ht="12.95" customHeight="1" x14ac:dyDescent="0.2">
      <c r="A185" s="3"/>
      <c r="B185" s="7"/>
      <c r="C185" s="27"/>
      <c r="E185" s="27"/>
      <c r="F185" s="27"/>
      <c r="G185" s="43"/>
      <c r="J185" s="20">
        <f t="shared" si="4"/>
        <v>0</v>
      </c>
      <c r="K185" s="22"/>
      <c r="L185" s="110" t="str">
        <f t="shared" si="5"/>
        <v xml:space="preserve"> </v>
      </c>
      <c r="M185" s="110"/>
      <c r="N185" s="21"/>
      <c r="O185" s="30"/>
      <c r="P185" s="21"/>
      <c r="Q185" s="28"/>
    </row>
    <row r="186" spans="1:17" ht="12.95" customHeight="1" x14ac:dyDescent="0.2">
      <c r="A186" s="3"/>
      <c r="B186" s="7"/>
      <c r="C186" s="27"/>
      <c r="E186" s="27"/>
      <c r="F186" s="27"/>
      <c r="G186" s="43"/>
      <c r="J186" s="20">
        <f t="shared" si="4"/>
        <v>0</v>
      </c>
      <c r="K186" s="22"/>
      <c r="L186" s="110" t="str">
        <f t="shared" si="5"/>
        <v xml:space="preserve"> </v>
      </c>
      <c r="M186" s="110"/>
      <c r="N186" s="21"/>
      <c r="O186" s="30"/>
      <c r="P186" s="21"/>
      <c r="Q186" s="28"/>
    </row>
    <row r="187" spans="1:17" ht="12.95" customHeight="1" x14ac:dyDescent="0.2">
      <c r="A187" s="3"/>
      <c r="B187" s="7"/>
      <c r="C187" s="27"/>
      <c r="E187" s="27"/>
      <c r="F187" s="27"/>
      <c r="G187" s="43"/>
      <c r="J187" s="20">
        <f t="shared" si="4"/>
        <v>0</v>
      </c>
      <c r="K187" s="22"/>
      <c r="L187" s="110" t="str">
        <f t="shared" si="5"/>
        <v xml:space="preserve"> </v>
      </c>
      <c r="M187" s="110"/>
      <c r="N187" s="21"/>
      <c r="O187" s="30"/>
      <c r="P187" s="21"/>
      <c r="Q187" s="28"/>
    </row>
    <row r="188" spans="1:17" ht="12.95" customHeight="1" x14ac:dyDescent="0.2">
      <c r="A188" s="3"/>
      <c r="B188" s="7"/>
      <c r="C188" s="27"/>
      <c r="E188" s="27"/>
      <c r="F188" s="27"/>
      <c r="G188" s="43"/>
      <c r="J188" s="20">
        <f t="shared" si="4"/>
        <v>0</v>
      </c>
      <c r="K188" s="22"/>
      <c r="L188" s="110" t="str">
        <f t="shared" si="5"/>
        <v xml:space="preserve"> </v>
      </c>
      <c r="M188" s="110"/>
      <c r="N188" s="21"/>
      <c r="O188" s="30"/>
      <c r="P188" s="21"/>
      <c r="Q188" s="28"/>
    </row>
    <row r="189" spans="1:17" ht="12.95" customHeight="1" x14ac:dyDescent="0.2">
      <c r="A189" s="3"/>
      <c r="B189" s="7"/>
      <c r="C189" s="27"/>
      <c r="E189" s="27"/>
      <c r="F189" s="27"/>
      <c r="G189" s="43"/>
      <c r="J189" s="20">
        <f t="shared" si="4"/>
        <v>0</v>
      </c>
      <c r="K189" s="22"/>
      <c r="L189" s="110" t="str">
        <f t="shared" si="5"/>
        <v xml:space="preserve"> </v>
      </c>
      <c r="M189" s="110"/>
      <c r="N189" s="21"/>
      <c r="O189" s="30"/>
      <c r="P189" s="21"/>
      <c r="Q189" s="28"/>
    </row>
    <row r="190" spans="1:17" ht="12.95" customHeight="1" x14ac:dyDescent="0.2">
      <c r="A190" s="3"/>
      <c r="B190" s="7"/>
      <c r="C190" s="27"/>
      <c r="E190" s="27"/>
      <c r="F190" s="27"/>
      <c r="G190" s="43"/>
      <c r="J190" s="20">
        <f t="shared" si="4"/>
        <v>0</v>
      </c>
      <c r="K190" s="22"/>
      <c r="L190" s="110" t="str">
        <f t="shared" si="5"/>
        <v xml:space="preserve"> </v>
      </c>
      <c r="M190" s="110"/>
      <c r="N190" s="21"/>
      <c r="O190" s="30"/>
      <c r="P190" s="21"/>
      <c r="Q190" s="28"/>
    </row>
    <row r="191" spans="1:17" ht="12.95" customHeight="1" x14ac:dyDescent="0.2">
      <c r="A191" s="3"/>
      <c r="B191" s="7"/>
      <c r="C191" s="27"/>
      <c r="E191" s="27"/>
      <c r="F191" s="27"/>
      <c r="G191" s="43"/>
      <c r="J191" s="20">
        <f t="shared" si="4"/>
        <v>0</v>
      </c>
      <c r="K191" s="22"/>
      <c r="L191" s="110" t="str">
        <f t="shared" si="5"/>
        <v xml:space="preserve"> </v>
      </c>
      <c r="M191" s="110"/>
      <c r="N191" s="21"/>
      <c r="O191" s="30"/>
      <c r="P191" s="21"/>
      <c r="Q191" s="28"/>
    </row>
    <row r="192" spans="1:17" ht="12.95" customHeight="1" x14ac:dyDescent="0.2">
      <c r="A192" s="3"/>
      <c r="B192" s="7"/>
      <c r="C192" s="27"/>
      <c r="E192" s="27"/>
      <c r="F192" s="27"/>
      <c r="G192" s="43"/>
      <c r="J192" s="20">
        <f t="shared" si="4"/>
        <v>0</v>
      </c>
      <c r="K192" s="22"/>
      <c r="L192" s="110" t="str">
        <f t="shared" si="5"/>
        <v xml:space="preserve"> </v>
      </c>
      <c r="M192" s="110"/>
      <c r="N192" s="21"/>
      <c r="O192" s="30"/>
      <c r="P192" s="21"/>
      <c r="Q192" s="28"/>
    </row>
    <row r="193" spans="1:17" ht="12.95" customHeight="1" x14ac:dyDescent="0.2">
      <c r="A193" s="3"/>
      <c r="B193" s="7"/>
      <c r="C193" s="27"/>
      <c r="E193" s="27"/>
      <c r="F193" s="27"/>
      <c r="G193" s="43"/>
      <c r="J193" s="20">
        <f t="shared" si="4"/>
        <v>0</v>
      </c>
      <c r="K193" s="22"/>
      <c r="L193" s="110" t="str">
        <f t="shared" si="5"/>
        <v xml:space="preserve"> </v>
      </c>
      <c r="M193" s="110"/>
      <c r="N193" s="21"/>
      <c r="O193" s="30"/>
      <c r="P193" s="21"/>
      <c r="Q193" s="28"/>
    </row>
    <row r="194" spans="1:17" ht="12.95" customHeight="1" x14ac:dyDescent="0.2">
      <c r="A194" s="3"/>
      <c r="B194" s="7"/>
      <c r="C194" s="27"/>
      <c r="E194" s="27"/>
      <c r="F194" s="27"/>
      <c r="G194" s="43"/>
      <c r="J194" s="20">
        <f t="shared" si="4"/>
        <v>0</v>
      </c>
      <c r="K194" s="22"/>
      <c r="L194" s="110" t="str">
        <f t="shared" si="5"/>
        <v xml:space="preserve"> </v>
      </c>
      <c r="M194" s="110"/>
      <c r="N194" s="21"/>
      <c r="O194" s="30"/>
      <c r="P194" s="21"/>
      <c r="Q194" s="28"/>
    </row>
    <row r="195" spans="1:17" ht="12.95" customHeight="1" x14ac:dyDescent="0.2">
      <c r="A195" s="3"/>
      <c r="B195" s="7"/>
      <c r="C195" s="27"/>
      <c r="E195" s="27"/>
      <c r="F195" s="27"/>
      <c r="G195" s="43"/>
      <c r="J195" s="20">
        <f t="shared" si="4"/>
        <v>0</v>
      </c>
      <c r="K195" s="22"/>
      <c r="L195" s="110" t="str">
        <f t="shared" si="5"/>
        <v xml:space="preserve"> </v>
      </c>
      <c r="M195" s="110"/>
      <c r="N195" s="21"/>
      <c r="O195" s="30"/>
      <c r="P195" s="21"/>
      <c r="Q195" s="28"/>
    </row>
    <row r="196" spans="1:17" ht="12.95" customHeight="1" x14ac:dyDescent="0.2">
      <c r="A196" s="3"/>
      <c r="B196" s="7"/>
      <c r="C196" s="27"/>
      <c r="E196" s="27"/>
      <c r="F196" s="27"/>
      <c r="G196" s="43"/>
      <c r="J196" s="20">
        <f t="shared" si="4"/>
        <v>0</v>
      </c>
      <c r="K196" s="22"/>
      <c r="L196" s="110" t="str">
        <f t="shared" si="5"/>
        <v xml:space="preserve"> </v>
      </c>
      <c r="M196" s="110"/>
      <c r="N196" s="21"/>
      <c r="O196" s="30"/>
      <c r="P196" s="21"/>
      <c r="Q196" s="28"/>
    </row>
    <row r="197" spans="1:17" ht="12.95" customHeight="1" x14ac:dyDescent="0.2">
      <c r="A197" s="3"/>
      <c r="B197" s="7"/>
      <c r="C197" s="27"/>
      <c r="E197" s="27"/>
      <c r="F197" s="27"/>
      <c r="G197" s="43"/>
      <c r="J197" s="20">
        <f t="shared" si="4"/>
        <v>0</v>
      </c>
      <c r="K197" s="22"/>
      <c r="L197" s="110" t="str">
        <f t="shared" si="5"/>
        <v xml:space="preserve"> </v>
      </c>
      <c r="M197" s="110"/>
      <c r="N197" s="21"/>
      <c r="O197" s="30"/>
      <c r="P197" s="21"/>
      <c r="Q197" s="28"/>
    </row>
    <row r="198" spans="1:17" ht="12.95" customHeight="1" x14ac:dyDescent="0.2">
      <c r="A198" s="3"/>
      <c r="B198" s="7"/>
      <c r="C198" s="27"/>
      <c r="E198" s="27"/>
      <c r="F198" s="27"/>
      <c r="G198" s="43"/>
      <c r="J198" s="20">
        <f t="shared" si="4"/>
        <v>0</v>
      </c>
      <c r="K198" s="22"/>
      <c r="L198" s="110" t="str">
        <f t="shared" si="5"/>
        <v xml:space="preserve"> </v>
      </c>
      <c r="M198" s="110"/>
      <c r="N198" s="21"/>
      <c r="O198" s="30"/>
      <c r="P198" s="21"/>
      <c r="Q198" s="28"/>
    </row>
    <row r="199" spans="1:17" ht="12.95" customHeight="1" x14ac:dyDescent="0.2">
      <c r="A199" s="3"/>
      <c r="B199" s="7"/>
      <c r="C199" s="27"/>
      <c r="E199" s="27"/>
      <c r="F199" s="27"/>
      <c r="G199" s="43"/>
      <c r="J199" s="20">
        <f t="shared" si="4"/>
        <v>0</v>
      </c>
      <c r="K199" s="22"/>
      <c r="L199" s="110" t="str">
        <f t="shared" si="5"/>
        <v xml:space="preserve"> </v>
      </c>
      <c r="M199" s="110"/>
      <c r="N199" s="21"/>
      <c r="O199" s="30"/>
      <c r="P199" s="21"/>
      <c r="Q199" s="28"/>
    </row>
    <row r="200" spans="1:17" ht="12.95" customHeight="1" x14ac:dyDescent="0.2">
      <c r="A200" s="3"/>
      <c r="B200" s="7"/>
      <c r="C200" s="27"/>
      <c r="E200" s="27"/>
      <c r="F200" s="27"/>
      <c r="G200" s="43"/>
      <c r="J200" s="20">
        <f t="shared" ref="J200:J263" si="6">H200*I200</f>
        <v>0</v>
      </c>
      <c r="K200" s="22"/>
      <c r="L200" s="110" t="str">
        <f t="shared" ref="L200:L263" si="7">IF(IF(K200&gt;0,K200+G200,0)&gt;1900,IF(K200&gt;0,K200+G200,0)," ")</f>
        <v xml:space="preserve"> </v>
      </c>
      <c r="M200" s="110"/>
      <c r="N200" s="21"/>
      <c r="O200" s="30"/>
      <c r="P200" s="21"/>
      <c r="Q200" s="28"/>
    </row>
    <row r="201" spans="1:17" ht="12.95" customHeight="1" x14ac:dyDescent="0.2">
      <c r="A201" s="3"/>
      <c r="B201" s="7"/>
      <c r="C201" s="27"/>
      <c r="E201" s="27"/>
      <c r="F201" s="27"/>
      <c r="G201" s="43"/>
      <c r="J201" s="20">
        <f t="shared" si="6"/>
        <v>0</v>
      </c>
      <c r="K201" s="22"/>
      <c r="L201" s="110" t="str">
        <f t="shared" si="7"/>
        <v xml:space="preserve"> </v>
      </c>
      <c r="M201" s="110"/>
      <c r="N201" s="21"/>
      <c r="O201" s="30"/>
      <c r="P201" s="111"/>
      <c r="Q201" s="28"/>
    </row>
    <row r="202" spans="1:17" ht="12.95" customHeight="1" x14ac:dyDescent="0.2">
      <c r="A202" s="3"/>
      <c r="B202" s="7"/>
      <c r="C202" s="27"/>
      <c r="E202" s="27"/>
      <c r="F202" s="27"/>
      <c r="G202" s="43"/>
      <c r="J202" s="20">
        <f t="shared" si="6"/>
        <v>0</v>
      </c>
      <c r="K202" s="22"/>
      <c r="L202" s="110" t="str">
        <f t="shared" si="7"/>
        <v xml:space="preserve"> </v>
      </c>
      <c r="M202" s="110"/>
      <c r="N202" s="21"/>
      <c r="O202" s="30"/>
      <c r="P202" s="21"/>
      <c r="Q202" s="28"/>
    </row>
    <row r="203" spans="1:17" ht="12.95" customHeight="1" x14ac:dyDescent="0.2">
      <c r="A203" s="3"/>
      <c r="B203" s="7"/>
      <c r="C203" s="27"/>
      <c r="E203" s="27"/>
      <c r="F203" s="27"/>
      <c r="G203" s="43"/>
      <c r="J203" s="20">
        <f t="shared" si="6"/>
        <v>0</v>
      </c>
      <c r="K203" s="22"/>
      <c r="L203" s="110" t="str">
        <f t="shared" si="7"/>
        <v xml:space="preserve"> </v>
      </c>
      <c r="M203" s="110"/>
      <c r="N203" s="21"/>
      <c r="O203" s="30"/>
      <c r="P203" s="21"/>
      <c r="Q203" s="28"/>
    </row>
    <row r="204" spans="1:17" ht="12.95" customHeight="1" x14ac:dyDescent="0.2">
      <c r="A204" s="3"/>
      <c r="B204" s="7"/>
      <c r="C204" s="27"/>
      <c r="E204" s="27"/>
      <c r="F204" s="27"/>
      <c r="G204" s="43"/>
      <c r="J204" s="20">
        <f t="shared" si="6"/>
        <v>0</v>
      </c>
      <c r="K204" s="22"/>
      <c r="L204" s="110" t="str">
        <f t="shared" si="7"/>
        <v xml:space="preserve"> </v>
      </c>
      <c r="M204" s="110"/>
      <c r="N204" s="21"/>
      <c r="O204" s="30"/>
      <c r="P204" s="21"/>
      <c r="Q204" s="28"/>
    </row>
    <row r="205" spans="1:17" ht="12.95" customHeight="1" x14ac:dyDescent="0.2">
      <c r="A205" s="3"/>
      <c r="B205" s="7"/>
      <c r="C205" s="27"/>
      <c r="E205" s="27"/>
      <c r="F205" s="27"/>
      <c r="G205" s="43"/>
      <c r="J205" s="20">
        <f t="shared" si="6"/>
        <v>0</v>
      </c>
      <c r="K205" s="22"/>
      <c r="L205" s="110" t="str">
        <f t="shared" si="7"/>
        <v xml:space="preserve"> </v>
      </c>
      <c r="M205" s="110"/>
      <c r="N205" s="21"/>
      <c r="O205" s="30"/>
      <c r="P205" s="21"/>
      <c r="Q205" s="28"/>
    </row>
    <row r="206" spans="1:17" ht="12.95" customHeight="1" x14ac:dyDescent="0.2">
      <c r="A206" s="34"/>
      <c r="B206" s="27"/>
      <c r="C206" s="27"/>
      <c r="E206" s="27"/>
      <c r="F206" s="27"/>
      <c r="G206" s="43"/>
      <c r="J206" s="20">
        <f t="shared" si="6"/>
        <v>0</v>
      </c>
      <c r="K206" s="22"/>
      <c r="L206" s="110" t="str">
        <f t="shared" si="7"/>
        <v xml:space="preserve"> </v>
      </c>
      <c r="M206" s="110"/>
      <c r="N206" s="21"/>
      <c r="O206" s="30"/>
      <c r="P206" s="111"/>
      <c r="Q206" s="28"/>
    </row>
    <row r="207" spans="1:17" ht="12.95" customHeight="1" x14ac:dyDescent="0.2">
      <c r="A207" s="3"/>
      <c r="B207" s="7"/>
      <c r="C207" s="27"/>
      <c r="E207" s="27"/>
      <c r="F207" s="27"/>
      <c r="G207" s="43"/>
      <c r="J207" s="20">
        <f t="shared" si="6"/>
        <v>0</v>
      </c>
      <c r="K207" s="22"/>
      <c r="L207" s="110" t="str">
        <f t="shared" si="7"/>
        <v xml:space="preserve"> </v>
      </c>
      <c r="M207" s="110"/>
      <c r="N207" s="21"/>
      <c r="O207" s="30"/>
      <c r="P207" s="21"/>
      <c r="Q207" s="28"/>
    </row>
    <row r="208" spans="1:17" ht="12.95" customHeight="1" x14ac:dyDescent="0.2">
      <c r="A208" s="3"/>
      <c r="B208" s="7"/>
      <c r="C208" s="27"/>
      <c r="E208" s="27"/>
      <c r="F208" s="27"/>
      <c r="G208" s="43"/>
      <c r="J208" s="20">
        <f t="shared" si="6"/>
        <v>0</v>
      </c>
      <c r="K208" s="22"/>
      <c r="L208" s="110" t="str">
        <f t="shared" si="7"/>
        <v xml:space="preserve"> </v>
      </c>
      <c r="M208" s="110"/>
      <c r="N208" s="21"/>
      <c r="O208" s="30"/>
      <c r="P208" s="21"/>
      <c r="Q208" s="28"/>
    </row>
    <row r="209" spans="1:17" ht="12.95" customHeight="1" x14ac:dyDescent="0.2">
      <c r="A209" s="3"/>
      <c r="B209" s="7"/>
      <c r="C209" s="27"/>
      <c r="E209" s="27"/>
      <c r="F209" s="27"/>
      <c r="G209" s="43"/>
      <c r="J209" s="20">
        <f t="shared" si="6"/>
        <v>0</v>
      </c>
      <c r="K209" s="22"/>
      <c r="L209" s="110" t="str">
        <f t="shared" si="7"/>
        <v xml:space="preserve"> </v>
      </c>
      <c r="M209" s="110"/>
      <c r="N209" s="21"/>
      <c r="O209" s="30"/>
      <c r="P209" s="21"/>
      <c r="Q209" s="28"/>
    </row>
    <row r="210" spans="1:17" ht="12.95" customHeight="1" x14ac:dyDescent="0.2">
      <c r="A210" s="3"/>
      <c r="B210" s="7"/>
      <c r="C210" s="27"/>
      <c r="E210" s="27"/>
      <c r="F210" s="27"/>
      <c r="G210" s="43"/>
      <c r="J210" s="20">
        <f t="shared" si="6"/>
        <v>0</v>
      </c>
      <c r="K210" s="22"/>
      <c r="L210" s="110" t="str">
        <f t="shared" si="7"/>
        <v xml:space="preserve"> </v>
      </c>
      <c r="M210" s="110"/>
      <c r="N210" s="21"/>
      <c r="O210" s="30"/>
      <c r="P210" s="21"/>
      <c r="Q210" s="28"/>
    </row>
    <row r="211" spans="1:17" ht="12.95" customHeight="1" x14ac:dyDescent="0.2">
      <c r="A211" s="3"/>
      <c r="B211" s="7"/>
      <c r="C211" s="27"/>
      <c r="E211" s="27"/>
      <c r="F211" s="27"/>
      <c r="G211" s="43"/>
      <c r="J211" s="20">
        <f t="shared" si="6"/>
        <v>0</v>
      </c>
      <c r="K211" s="22"/>
      <c r="L211" s="110" t="str">
        <f t="shared" si="7"/>
        <v xml:space="preserve"> </v>
      </c>
      <c r="M211" s="110"/>
      <c r="N211" s="21"/>
      <c r="O211" s="30"/>
      <c r="P211" s="21"/>
      <c r="Q211" s="28"/>
    </row>
    <row r="212" spans="1:17" ht="12.95" customHeight="1" x14ac:dyDescent="0.2">
      <c r="A212" s="3"/>
      <c r="B212" s="7"/>
      <c r="C212" s="27"/>
      <c r="E212" s="27"/>
      <c r="F212" s="27"/>
      <c r="G212" s="43"/>
      <c r="J212" s="20">
        <f t="shared" si="6"/>
        <v>0</v>
      </c>
      <c r="K212" s="22"/>
      <c r="L212" s="110" t="str">
        <f t="shared" si="7"/>
        <v xml:space="preserve"> </v>
      </c>
      <c r="M212" s="110"/>
      <c r="N212" s="21"/>
      <c r="O212" s="30"/>
      <c r="P212" s="21"/>
      <c r="Q212" s="28"/>
    </row>
    <row r="213" spans="1:17" ht="12.95" customHeight="1" x14ac:dyDescent="0.2">
      <c r="A213" s="3"/>
      <c r="B213" s="7"/>
      <c r="C213" s="27"/>
      <c r="E213" s="27"/>
      <c r="F213" s="27"/>
      <c r="G213" s="43"/>
      <c r="J213" s="20">
        <f t="shared" si="6"/>
        <v>0</v>
      </c>
      <c r="K213" s="22"/>
      <c r="L213" s="110" t="str">
        <f t="shared" si="7"/>
        <v xml:space="preserve"> </v>
      </c>
      <c r="M213" s="110"/>
      <c r="N213" s="21"/>
      <c r="O213" s="30"/>
      <c r="P213" s="21"/>
      <c r="Q213" s="28"/>
    </row>
    <row r="214" spans="1:17" ht="12.95" customHeight="1" x14ac:dyDescent="0.2">
      <c r="A214" s="3"/>
      <c r="B214" s="7"/>
      <c r="C214" s="27"/>
      <c r="E214" s="27"/>
      <c r="F214" s="27"/>
      <c r="G214" s="43"/>
      <c r="J214" s="20">
        <f t="shared" si="6"/>
        <v>0</v>
      </c>
      <c r="K214" s="22"/>
      <c r="L214" s="110" t="str">
        <f t="shared" si="7"/>
        <v xml:space="preserve"> </v>
      </c>
      <c r="M214" s="110"/>
      <c r="N214" s="21"/>
      <c r="O214" s="30"/>
      <c r="P214" s="21"/>
      <c r="Q214" s="28"/>
    </row>
    <row r="215" spans="1:17" ht="12.95" customHeight="1" x14ac:dyDescent="0.2">
      <c r="A215" s="3"/>
      <c r="B215" s="7"/>
      <c r="C215" s="27"/>
      <c r="E215" s="27"/>
      <c r="F215" s="27"/>
      <c r="G215" s="43"/>
      <c r="J215" s="20">
        <f t="shared" si="6"/>
        <v>0</v>
      </c>
      <c r="K215" s="22"/>
      <c r="L215" s="110" t="str">
        <f t="shared" si="7"/>
        <v xml:space="preserve"> </v>
      </c>
      <c r="M215" s="110"/>
      <c r="N215" s="21"/>
      <c r="O215" s="30"/>
      <c r="P215" s="21"/>
      <c r="Q215" s="28"/>
    </row>
    <row r="216" spans="1:17" ht="12.95" customHeight="1" x14ac:dyDescent="0.2">
      <c r="A216" s="3"/>
      <c r="B216" s="7"/>
      <c r="C216" s="27"/>
      <c r="E216" s="27"/>
      <c r="F216" s="27"/>
      <c r="G216" s="43"/>
      <c r="J216" s="20">
        <f t="shared" si="6"/>
        <v>0</v>
      </c>
      <c r="K216" s="22"/>
      <c r="L216" s="110" t="str">
        <f t="shared" si="7"/>
        <v xml:space="preserve"> </v>
      </c>
      <c r="M216" s="110"/>
      <c r="N216" s="21"/>
      <c r="O216" s="30"/>
      <c r="P216" s="21"/>
      <c r="Q216" s="28"/>
    </row>
    <row r="217" spans="1:17" ht="12.95" customHeight="1" x14ac:dyDescent="0.2">
      <c r="A217" s="3"/>
      <c r="B217" s="7"/>
      <c r="C217" s="27"/>
      <c r="E217" s="27"/>
      <c r="F217" s="27"/>
      <c r="G217" s="43"/>
      <c r="J217" s="20">
        <f t="shared" si="6"/>
        <v>0</v>
      </c>
      <c r="K217" s="22"/>
      <c r="L217" s="110" t="str">
        <f t="shared" si="7"/>
        <v xml:space="preserve"> </v>
      </c>
      <c r="M217" s="110"/>
      <c r="N217" s="110"/>
      <c r="O217" s="30"/>
      <c r="P217" s="21"/>
      <c r="Q217" s="28"/>
    </row>
    <row r="218" spans="1:17" ht="12.95" customHeight="1" x14ac:dyDescent="0.2">
      <c r="A218" s="3"/>
      <c r="B218" s="7"/>
      <c r="C218" s="27"/>
      <c r="E218" s="27"/>
      <c r="F218" s="27"/>
      <c r="G218" s="43"/>
      <c r="J218" s="20">
        <f t="shared" si="6"/>
        <v>0</v>
      </c>
      <c r="K218" s="22"/>
      <c r="L218" s="110" t="str">
        <f t="shared" si="7"/>
        <v xml:space="preserve"> </v>
      </c>
      <c r="M218" s="110"/>
      <c r="N218" s="21"/>
      <c r="O218" s="30"/>
      <c r="P218" s="21"/>
      <c r="Q218" s="28"/>
    </row>
    <row r="219" spans="1:17" ht="12.95" customHeight="1" x14ac:dyDescent="0.2">
      <c r="A219" s="3"/>
      <c r="B219" s="7"/>
      <c r="C219" s="27"/>
      <c r="E219" s="27"/>
      <c r="F219" s="27"/>
      <c r="G219" s="43"/>
      <c r="J219" s="20">
        <f t="shared" si="6"/>
        <v>0</v>
      </c>
      <c r="K219" s="22"/>
      <c r="L219" s="110" t="str">
        <f t="shared" si="7"/>
        <v xml:space="preserve"> </v>
      </c>
      <c r="M219" s="110"/>
      <c r="N219" s="21"/>
      <c r="O219" s="30"/>
      <c r="P219" s="21"/>
      <c r="Q219" s="28"/>
    </row>
    <row r="220" spans="1:17" ht="12.95" customHeight="1" x14ac:dyDescent="0.2">
      <c r="A220" s="3"/>
      <c r="B220" s="7"/>
      <c r="C220" s="27"/>
      <c r="E220" s="27"/>
      <c r="F220" s="27"/>
      <c r="G220" s="43"/>
      <c r="J220" s="20">
        <f t="shared" si="6"/>
        <v>0</v>
      </c>
      <c r="K220" s="22"/>
      <c r="L220" s="110" t="str">
        <f t="shared" si="7"/>
        <v xml:space="preserve"> </v>
      </c>
      <c r="M220" s="110"/>
      <c r="N220" s="21"/>
      <c r="O220" s="30"/>
      <c r="P220" s="21"/>
      <c r="Q220" s="28"/>
    </row>
    <row r="221" spans="1:17" ht="12.95" customHeight="1" x14ac:dyDescent="0.2">
      <c r="A221" s="3"/>
      <c r="B221" s="7"/>
      <c r="C221" s="27"/>
      <c r="E221" s="27"/>
      <c r="F221" s="27"/>
      <c r="G221" s="43"/>
      <c r="J221" s="20">
        <f t="shared" si="6"/>
        <v>0</v>
      </c>
      <c r="K221" s="22"/>
      <c r="L221" s="110" t="str">
        <f t="shared" si="7"/>
        <v xml:space="preserve"> </v>
      </c>
      <c r="M221" s="110"/>
      <c r="N221" s="21"/>
      <c r="O221" s="30"/>
      <c r="P221" s="21"/>
      <c r="Q221" s="28"/>
    </row>
    <row r="222" spans="1:17" ht="12.95" customHeight="1" x14ac:dyDescent="0.2">
      <c r="A222" s="3"/>
      <c r="B222" s="7"/>
      <c r="C222" s="27"/>
      <c r="E222" s="27"/>
      <c r="F222" s="27"/>
      <c r="G222" s="43"/>
      <c r="J222" s="20">
        <f t="shared" si="6"/>
        <v>0</v>
      </c>
      <c r="K222" s="22"/>
      <c r="L222" s="110" t="str">
        <f t="shared" si="7"/>
        <v xml:space="preserve"> </v>
      </c>
      <c r="M222" s="110"/>
      <c r="N222" s="21"/>
      <c r="O222" s="30"/>
      <c r="P222" s="21"/>
      <c r="Q222" s="28"/>
    </row>
    <row r="223" spans="1:17" ht="12.95" customHeight="1" x14ac:dyDescent="0.2">
      <c r="A223" s="3"/>
      <c r="B223" s="7"/>
      <c r="C223" s="27"/>
      <c r="E223" s="27"/>
      <c r="F223" s="27"/>
      <c r="G223" s="43"/>
      <c r="J223" s="20">
        <f t="shared" si="6"/>
        <v>0</v>
      </c>
      <c r="K223" s="22"/>
      <c r="L223" s="110" t="str">
        <f t="shared" si="7"/>
        <v xml:space="preserve"> </v>
      </c>
      <c r="M223" s="110"/>
      <c r="N223" s="21"/>
      <c r="O223" s="30"/>
      <c r="P223" s="21"/>
      <c r="Q223" s="28"/>
    </row>
    <row r="224" spans="1:17" ht="12.95" customHeight="1" x14ac:dyDescent="0.2">
      <c r="A224" s="3"/>
      <c r="B224" s="7"/>
      <c r="C224" s="27"/>
      <c r="E224" s="27"/>
      <c r="F224" s="27"/>
      <c r="G224" s="43"/>
      <c r="J224" s="20">
        <f t="shared" si="6"/>
        <v>0</v>
      </c>
      <c r="K224" s="22"/>
      <c r="L224" s="110" t="str">
        <f t="shared" si="7"/>
        <v xml:space="preserve"> </v>
      </c>
      <c r="M224" s="110"/>
      <c r="N224" s="21"/>
      <c r="O224" s="30"/>
      <c r="P224" s="111"/>
      <c r="Q224" s="28"/>
    </row>
    <row r="225" spans="1:17" ht="12.95" customHeight="1" x14ac:dyDescent="0.2">
      <c r="A225" s="3"/>
      <c r="B225" s="7"/>
      <c r="C225" s="27"/>
      <c r="E225" s="27"/>
      <c r="F225" s="27"/>
      <c r="G225" s="43"/>
      <c r="J225" s="20">
        <f t="shared" si="6"/>
        <v>0</v>
      </c>
      <c r="K225" s="22"/>
      <c r="L225" s="110" t="str">
        <f t="shared" si="7"/>
        <v xml:space="preserve"> </v>
      </c>
      <c r="M225" s="110"/>
      <c r="N225" s="21"/>
      <c r="O225" s="30"/>
      <c r="P225" s="111"/>
      <c r="Q225" s="28"/>
    </row>
    <row r="226" spans="1:17" ht="12.95" customHeight="1" x14ac:dyDescent="0.2">
      <c r="A226" s="3"/>
      <c r="B226" s="7"/>
      <c r="C226" s="27"/>
      <c r="E226" s="27"/>
      <c r="F226" s="27"/>
      <c r="G226" s="43"/>
      <c r="J226" s="20">
        <f t="shared" si="6"/>
        <v>0</v>
      </c>
      <c r="K226" s="22"/>
      <c r="L226" s="110" t="str">
        <f t="shared" si="7"/>
        <v xml:space="preserve"> </v>
      </c>
      <c r="M226" s="110"/>
      <c r="N226" s="21"/>
      <c r="O226" s="30"/>
      <c r="P226" s="21"/>
      <c r="Q226" s="28"/>
    </row>
    <row r="227" spans="1:17" ht="12.95" customHeight="1" x14ac:dyDescent="0.2">
      <c r="A227" s="3"/>
      <c r="B227" s="7"/>
      <c r="C227" s="27"/>
      <c r="E227" s="27"/>
      <c r="F227" s="27"/>
      <c r="G227" s="43"/>
      <c r="J227" s="20">
        <f t="shared" si="6"/>
        <v>0</v>
      </c>
      <c r="K227" s="22"/>
      <c r="L227" s="110" t="str">
        <f t="shared" si="7"/>
        <v xml:space="preserve"> </v>
      </c>
      <c r="M227" s="110"/>
      <c r="N227" s="21"/>
      <c r="O227" s="30"/>
      <c r="P227" s="21"/>
      <c r="Q227" s="28"/>
    </row>
    <row r="228" spans="1:17" ht="12.95" customHeight="1" x14ac:dyDescent="0.2">
      <c r="A228" s="3"/>
      <c r="B228" s="7"/>
      <c r="C228" s="27"/>
      <c r="E228" s="27"/>
      <c r="F228" s="27"/>
      <c r="G228" s="43"/>
      <c r="J228" s="20">
        <f t="shared" si="6"/>
        <v>0</v>
      </c>
      <c r="K228" s="22"/>
      <c r="L228" s="110" t="str">
        <f t="shared" si="7"/>
        <v xml:space="preserve"> </v>
      </c>
      <c r="M228" s="110"/>
      <c r="N228" s="21"/>
      <c r="O228" s="30"/>
      <c r="P228" s="21"/>
      <c r="Q228" s="28"/>
    </row>
    <row r="229" spans="1:17" ht="12.95" customHeight="1" x14ac:dyDescent="0.2">
      <c r="A229" s="3"/>
      <c r="B229" s="7"/>
      <c r="C229" s="27"/>
      <c r="E229" s="27"/>
      <c r="F229" s="27"/>
      <c r="G229" s="43"/>
      <c r="J229" s="20">
        <f t="shared" si="6"/>
        <v>0</v>
      </c>
      <c r="K229" s="22"/>
      <c r="L229" s="110" t="str">
        <f t="shared" si="7"/>
        <v xml:space="preserve"> </v>
      </c>
      <c r="M229" s="110"/>
      <c r="N229" s="21"/>
      <c r="O229" s="30"/>
      <c r="P229" s="21"/>
      <c r="Q229" s="28"/>
    </row>
    <row r="230" spans="1:17" ht="12.95" customHeight="1" x14ac:dyDescent="0.2">
      <c r="A230" s="3"/>
      <c r="B230" s="7"/>
      <c r="C230" s="27"/>
      <c r="E230" s="27"/>
      <c r="F230" s="27"/>
      <c r="G230" s="43"/>
      <c r="J230" s="20">
        <f t="shared" si="6"/>
        <v>0</v>
      </c>
      <c r="K230" s="22"/>
      <c r="L230" s="110" t="str">
        <f t="shared" si="7"/>
        <v xml:space="preserve"> </v>
      </c>
      <c r="M230" s="110"/>
      <c r="N230" s="21"/>
      <c r="O230" s="30"/>
      <c r="P230" s="21"/>
      <c r="Q230" s="28"/>
    </row>
    <row r="231" spans="1:17" ht="12.95" customHeight="1" x14ac:dyDescent="0.2">
      <c r="A231" s="3"/>
      <c r="B231" s="7"/>
      <c r="C231" s="27"/>
      <c r="E231" s="27"/>
      <c r="F231" s="27"/>
      <c r="G231" s="43"/>
      <c r="J231" s="20">
        <f t="shared" si="6"/>
        <v>0</v>
      </c>
      <c r="K231" s="22"/>
      <c r="L231" s="110" t="str">
        <f t="shared" si="7"/>
        <v xml:space="preserve"> </v>
      </c>
      <c r="M231" s="110"/>
      <c r="N231" s="21"/>
      <c r="O231" s="30"/>
      <c r="P231" s="21"/>
      <c r="Q231" s="28"/>
    </row>
    <row r="232" spans="1:17" ht="12.95" customHeight="1" x14ac:dyDescent="0.2">
      <c r="A232" s="3"/>
      <c r="B232" s="7"/>
      <c r="C232" s="27"/>
      <c r="E232" s="27"/>
      <c r="F232" s="27"/>
      <c r="G232" s="43"/>
      <c r="J232" s="20">
        <f t="shared" si="6"/>
        <v>0</v>
      </c>
      <c r="K232" s="22"/>
      <c r="L232" s="110" t="str">
        <f t="shared" si="7"/>
        <v xml:space="preserve"> </v>
      </c>
      <c r="M232" s="110"/>
      <c r="N232" s="21"/>
      <c r="O232" s="30"/>
      <c r="P232" s="21"/>
      <c r="Q232" s="28"/>
    </row>
    <row r="233" spans="1:17" ht="12.95" customHeight="1" x14ac:dyDescent="0.2">
      <c r="A233" s="3"/>
      <c r="B233" s="7"/>
      <c r="C233" s="27"/>
      <c r="E233" s="27"/>
      <c r="F233" s="27"/>
      <c r="G233" s="43"/>
      <c r="J233" s="20">
        <f t="shared" si="6"/>
        <v>0</v>
      </c>
      <c r="K233" s="22"/>
      <c r="L233" s="110" t="str">
        <f t="shared" si="7"/>
        <v xml:space="preserve"> </v>
      </c>
      <c r="M233" s="110"/>
      <c r="N233" s="21"/>
      <c r="O233" s="30"/>
      <c r="P233" s="21"/>
      <c r="Q233" s="28"/>
    </row>
    <row r="234" spans="1:17" ht="12.95" customHeight="1" x14ac:dyDescent="0.2">
      <c r="A234" s="3"/>
      <c r="B234" s="7"/>
      <c r="C234" s="27"/>
      <c r="E234" s="27"/>
      <c r="F234" s="27"/>
      <c r="G234" s="43"/>
      <c r="J234" s="20">
        <f t="shared" si="6"/>
        <v>0</v>
      </c>
      <c r="K234" s="22"/>
      <c r="L234" s="110" t="str">
        <f t="shared" si="7"/>
        <v xml:space="preserve"> </v>
      </c>
      <c r="M234" s="110"/>
      <c r="N234" s="21"/>
      <c r="O234" s="30"/>
      <c r="P234" s="21"/>
      <c r="Q234" s="28"/>
    </row>
    <row r="235" spans="1:17" ht="12.95" customHeight="1" x14ac:dyDescent="0.2">
      <c r="A235" s="3"/>
      <c r="B235" s="7"/>
      <c r="C235" s="27"/>
      <c r="E235" s="27"/>
      <c r="F235" s="27"/>
      <c r="G235" s="43"/>
      <c r="J235" s="20">
        <f t="shared" si="6"/>
        <v>0</v>
      </c>
      <c r="K235" s="22"/>
      <c r="L235" s="110" t="str">
        <f t="shared" si="7"/>
        <v xml:space="preserve"> </v>
      </c>
      <c r="M235" s="110"/>
      <c r="N235" s="21"/>
      <c r="O235" s="30"/>
      <c r="P235" s="21"/>
      <c r="Q235" s="28"/>
    </row>
    <row r="236" spans="1:17" ht="12.95" customHeight="1" x14ac:dyDescent="0.2">
      <c r="A236" s="3"/>
      <c r="B236" s="7"/>
      <c r="C236" s="27"/>
      <c r="E236" s="27"/>
      <c r="F236" s="27"/>
      <c r="G236" s="43"/>
      <c r="J236" s="20">
        <f t="shared" si="6"/>
        <v>0</v>
      </c>
      <c r="K236" s="22"/>
      <c r="L236" s="110" t="str">
        <f t="shared" si="7"/>
        <v xml:space="preserve"> </v>
      </c>
      <c r="M236" s="110"/>
      <c r="N236" s="21"/>
      <c r="O236" s="30"/>
      <c r="P236" s="21"/>
      <c r="Q236" s="28"/>
    </row>
    <row r="237" spans="1:17" ht="12.95" customHeight="1" x14ac:dyDescent="0.2">
      <c r="A237" s="3"/>
      <c r="B237" s="7"/>
      <c r="C237" s="27"/>
      <c r="E237" s="27"/>
      <c r="F237" s="27"/>
      <c r="G237" s="43"/>
      <c r="J237" s="20">
        <f t="shared" si="6"/>
        <v>0</v>
      </c>
      <c r="K237" s="22"/>
      <c r="L237" s="110" t="str">
        <f t="shared" si="7"/>
        <v xml:space="preserve"> </v>
      </c>
      <c r="M237" s="110"/>
      <c r="N237" s="21"/>
      <c r="O237" s="30"/>
      <c r="P237" s="111"/>
      <c r="Q237" s="28"/>
    </row>
    <row r="238" spans="1:17" ht="12.95" customHeight="1" x14ac:dyDescent="0.2">
      <c r="A238" s="3"/>
      <c r="B238" s="7"/>
      <c r="C238" s="27"/>
      <c r="E238" s="27"/>
      <c r="F238" s="27"/>
      <c r="G238" s="43"/>
      <c r="J238" s="20">
        <f t="shared" si="6"/>
        <v>0</v>
      </c>
      <c r="K238" s="22"/>
      <c r="L238" s="110" t="str">
        <f t="shared" si="7"/>
        <v xml:space="preserve"> </v>
      </c>
      <c r="M238" s="110"/>
      <c r="N238" s="21"/>
      <c r="O238" s="30"/>
      <c r="P238" s="21"/>
      <c r="Q238" s="28"/>
    </row>
    <row r="239" spans="1:17" ht="12.95" customHeight="1" x14ac:dyDescent="0.2">
      <c r="A239" s="3"/>
      <c r="B239" s="7"/>
      <c r="C239" s="27"/>
      <c r="E239" s="27"/>
      <c r="F239" s="27"/>
      <c r="G239" s="43"/>
      <c r="J239" s="20">
        <f t="shared" si="6"/>
        <v>0</v>
      </c>
      <c r="K239" s="22"/>
      <c r="L239" s="110" t="str">
        <f t="shared" si="7"/>
        <v xml:space="preserve"> </v>
      </c>
      <c r="M239" s="110"/>
      <c r="N239" s="21"/>
      <c r="O239" s="30"/>
      <c r="P239" s="21"/>
      <c r="Q239" s="28"/>
    </row>
    <row r="240" spans="1:17" ht="12.95" customHeight="1" x14ac:dyDescent="0.2">
      <c r="A240" s="3"/>
      <c r="B240" s="7"/>
      <c r="C240" s="27"/>
      <c r="E240" s="27"/>
      <c r="F240" s="27"/>
      <c r="G240" s="43"/>
      <c r="J240" s="20">
        <f t="shared" si="6"/>
        <v>0</v>
      </c>
      <c r="K240" s="22"/>
      <c r="L240" s="110" t="str">
        <f t="shared" si="7"/>
        <v xml:space="preserve"> </v>
      </c>
      <c r="M240" s="110"/>
      <c r="N240" s="21"/>
      <c r="O240" s="30"/>
      <c r="P240" s="21"/>
      <c r="Q240" s="28"/>
    </row>
    <row r="241" spans="1:17" ht="12.95" customHeight="1" x14ac:dyDescent="0.2">
      <c r="A241" s="3"/>
      <c r="B241" s="7"/>
      <c r="C241" s="27"/>
      <c r="E241" s="27"/>
      <c r="F241" s="27"/>
      <c r="G241" s="43"/>
      <c r="J241" s="20">
        <f t="shared" si="6"/>
        <v>0</v>
      </c>
      <c r="K241" s="22"/>
      <c r="L241" s="110" t="str">
        <f t="shared" si="7"/>
        <v xml:space="preserve"> </v>
      </c>
      <c r="M241" s="110"/>
      <c r="N241" s="111"/>
      <c r="O241" s="30"/>
      <c r="P241" s="21"/>
      <c r="Q241" s="28"/>
    </row>
    <row r="242" spans="1:17" ht="12.95" customHeight="1" x14ac:dyDescent="0.2">
      <c r="A242" s="3"/>
      <c r="B242" s="7"/>
      <c r="C242" s="27"/>
      <c r="E242" s="27"/>
      <c r="F242" s="27"/>
      <c r="G242" s="43"/>
      <c r="J242" s="20">
        <f t="shared" si="6"/>
        <v>0</v>
      </c>
      <c r="K242" s="22"/>
      <c r="L242" s="110" t="str">
        <f t="shared" si="7"/>
        <v xml:space="preserve"> </v>
      </c>
      <c r="M242" s="110"/>
      <c r="N242" s="21"/>
      <c r="O242" s="30"/>
      <c r="P242" s="21"/>
      <c r="Q242" s="28"/>
    </row>
    <row r="243" spans="1:17" ht="12.95" customHeight="1" x14ac:dyDescent="0.2">
      <c r="A243" s="3"/>
      <c r="B243" s="7"/>
      <c r="C243" s="27"/>
      <c r="E243" s="27"/>
      <c r="F243" s="27"/>
      <c r="G243" s="43"/>
      <c r="J243" s="20">
        <f t="shared" si="6"/>
        <v>0</v>
      </c>
      <c r="K243" s="22"/>
      <c r="L243" s="110" t="str">
        <f t="shared" si="7"/>
        <v xml:space="preserve"> </v>
      </c>
      <c r="M243" s="110"/>
      <c r="N243" s="21"/>
      <c r="O243" s="30"/>
      <c r="P243" s="21"/>
      <c r="Q243" s="28"/>
    </row>
    <row r="244" spans="1:17" ht="12.95" customHeight="1" x14ac:dyDescent="0.2">
      <c r="A244" s="3"/>
      <c r="B244" s="7"/>
      <c r="C244" s="27"/>
      <c r="E244" s="27"/>
      <c r="F244" s="27"/>
      <c r="G244" s="43"/>
      <c r="J244" s="20">
        <f t="shared" si="6"/>
        <v>0</v>
      </c>
      <c r="K244" s="22"/>
      <c r="L244" s="110" t="str">
        <f t="shared" si="7"/>
        <v xml:space="preserve"> </v>
      </c>
      <c r="M244" s="110"/>
      <c r="N244" s="21"/>
      <c r="O244" s="30"/>
      <c r="P244" s="21"/>
      <c r="Q244" s="28"/>
    </row>
    <row r="245" spans="1:17" ht="12.95" customHeight="1" x14ac:dyDescent="0.2">
      <c r="A245" s="3"/>
      <c r="B245" s="7"/>
      <c r="C245" s="27"/>
      <c r="E245" s="27"/>
      <c r="F245" s="27"/>
      <c r="G245" s="43"/>
      <c r="J245" s="20">
        <f t="shared" si="6"/>
        <v>0</v>
      </c>
      <c r="K245" s="22"/>
      <c r="L245" s="110" t="str">
        <f t="shared" si="7"/>
        <v xml:space="preserve"> </v>
      </c>
      <c r="M245" s="110"/>
      <c r="N245" s="21"/>
      <c r="O245" s="30"/>
      <c r="P245" s="21"/>
      <c r="Q245" s="28"/>
    </row>
    <row r="246" spans="1:17" ht="12.95" customHeight="1" x14ac:dyDescent="0.2">
      <c r="A246" s="3"/>
      <c r="B246" s="7"/>
      <c r="C246" s="27"/>
      <c r="E246" s="27"/>
      <c r="F246" s="27"/>
      <c r="G246" s="43"/>
      <c r="J246" s="20">
        <f t="shared" si="6"/>
        <v>0</v>
      </c>
      <c r="K246" s="22"/>
      <c r="L246" s="110" t="str">
        <f t="shared" si="7"/>
        <v xml:space="preserve"> </v>
      </c>
      <c r="M246" s="110"/>
      <c r="N246" s="21"/>
      <c r="O246" s="30"/>
      <c r="P246" s="21"/>
      <c r="Q246" s="28"/>
    </row>
    <row r="247" spans="1:17" ht="12.95" customHeight="1" x14ac:dyDescent="0.2">
      <c r="A247" s="3"/>
      <c r="B247" s="7"/>
      <c r="C247" s="27"/>
      <c r="E247" s="27"/>
      <c r="F247" s="27"/>
      <c r="G247" s="43"/>
      <c r="J247" s="20">
        <f t="shared" si="6"/>
        <v>0</v>
      </c>
      <c r="K247" s="22"/>
      <c r="L247" s="110" t="str">
        <f t="shared" si="7"/>
        <v xml:space="preserve"> </v>
      </c>
      <c r="M247" s="110"/>
      <c r="N247" s="21"/>
      <c r="O247" s="30"/>
      <c r="P247" s="21"/>
      <c r="Q247" s="28"/>
    </row>
    <row r="248" spans="1:17" ht="12.95" customHeight="1" x14ac:dyDescent="0.2">
      <c r="A248" s="3"/>
      <c r="B248" s="7"/>
      <c r="C248" s="27"/>
      <c r="E248" s="27"/>
      <c r="F248" s="27"/>
      <c r="G248" s="43"/>
      <c r="J248" s="20">
        <f t="shared" si="6"/>
        <v>0</v>
      </c>
      <c r="K248" s="22"/>
      <c r="L248" s="110" t="str">
        <f t="shared" si="7"/>
        <v xml:space="preserve"> </v>
      </c>
      <c r="M248" s="110"/>
      <c r="N248" s="21"/>
      <c r="O248" s="30"/>
      <c r="P248" s="21"/>
      <c r="Q248" s="28"/>
    </row>
    <row r="249" spans="1:17" ht="12.95" customHeight="1" x14ac:dyDescent="0.2">
      <c r="A249" s="3"/>
      <c r="B249" s="7"/>
      <c r="C249" s="27"/>
      <c r="E249" s="27"/>
      <c r="F249" s="27"/>
      <c r="G249" s="43"/>
      <c r="J249" s="20">
        <f t="shared" si="6"/>
        <v>0</v>
      </c>
      <c r="K249" s="22"/>
      <c r="L249" s="110" t="str">
        <f t="shared" si="7"/>
        <v xml:space="preserve"> </v>
      </c>
      <c r="M249" s="110"/>
      <c r="N249" s="21"/>
      <c r="O249" s="30"/>
      <c r="P249" s="21"/>
      <c r="Q249" s="28"/>
    </row>
    <row r="250" spans="1:17" ht="12.95" customHeight="1" x14ac:dyDescent="0.2">
      <c r="A250" s="3"/>
      <c r="B250" s="7"/>
      <c r="C250" s="27"/>
      <c r="E250" s="27"/>
      <c r="F250" s="27"/>
      <c r="G250" s="43"/>
      <c r="J250" s="20">
        <f t="shared" si="6"/>
        <v>0</v>
      </c>
      <c r="K250" s="22"/>
      <c r="L250" s="110" t="str">
        <f t="shared" si="7"/>
        <v xml:space="preserve"> </v>
      </c>
      <c r="M250" s="110"/>
      <c r="N250" s="21"/>
      <c r="O250" s="30"/>
      <c r="P250" s="21"/>
      <c r="Q250" s="28"/>
    </row>
    <row r="251" spans="1:17" ht="12.95" customHeight="1" x14ac:dyDescent="0.2">
      <c r="A251" s="34"/>
      <c r="B251" s="27"/>
      <c r="C251" s="27"/>
      <c r="E251" s="27"/>
      <c r="F251" s="27"/>
      <c r="G251" s="43"/>
      <c r="J251" s="20">
        <f t="shared" si="6"/>
        <v>0</v>
      </c>
      <c r="K251" s="22"/>
      <c r="L251" s="110" t="str">
        <f t="shared" si="7"/>
        <v xml:space="preserve"> </v>
      </c>
      <c r="M251" s="110"/>
      <c r="N251" s="21"/>
      <c r="O251" s="30"/>
      <c r="P251" s="111"/>
      <c r="Q251" s="28"/>
    </row>
    <row r="252" spans="1:17" ht="12.95" customHeight="1" x14ac:dyDescent="0.2">
      <c r="A252" s="3"/>
      <c r="B252" s="7"/>
      <c r="C252" s="27"/>
      <c r="E252" s="27"/>
      <c r="F252" s="27"/>
      <c r="G252" s="43"/>
      <c r="J252" s="20">
        <f t="shared" si="6"/>
        <v>0</v>
      </c>
      <c r="K252" s="22"/>
      <c r="L252" s="110" t="str">
        <f t="shared" si="7"/>
        <v xml:space="preserve"> </v>
      </c>
      <c r="M252" s="110"/>
      <c r="N252" s="21"/>
      <c r="O252" s="30"/>
      <c r="P252" s="21"/>
      <c r="Q252" s="28"/>
    </row>
    <row r="253" spans="1:17" ht="12.95" customHeight="1" x14ac:dyDescent="0.2">
      <c r="A253" s="3"/>
      <c r="B253" s="7"/>
      <c r="C253" s="27"/>
      <c r="E253" s="27"/>
      <c r="F253" s="27"/>
      <c r="G253" s="43"/>
      <c r="J253" s="20">
        <f t="shared" si="6"/>
        <v>0</v>
      </c>
      <c r="K253" s="22"/>
      <c r="L253" s="110" t="str">
        <f t="shared" si="7"/>
        <v xml:space="preserve"> </v>
      </c>
      <c r="M253" s="110"/>
      <c r="N253" s="21"/>
      <c r="O253" s="30"/>
      <c r="P253" s="21"/>
      <c r="Q253" s="28"/>
    </row>
    <row r="254" spans="1:17" ht="12.95" customHeight="1" x14ac:dyDescent="0.2">
      <c r="A254" s="3"/>
      <c r="B254" s="7"/>
      <c r="C254" s="27"/>
      <c r="E254" s="27"/>
      <c r="F254" s="27"/>
      <c r="G254" s="43"/>
      <c r="J254" s="20">
        <f t="shared" si="6"/>
        <v>0</v>
      </c>
      <c r="K254" s="22"/>
      <c r="L254" s="110" t="str">
        <f t="shared" si="7"/>
        <v xml:space="preserve"> </v>
      </c>
      <c r="M254" s="110"/>
      <c r="N254" s="21"/>
      <c r="O254" s="30"/>
      <c r="P254" s="111"/>
      <c r="Q254" s="28"/>
    </row>
    <row r="255" spans="1:17" ht="12.95" customHeight="1" x14ac:dyDescent="0.2">
      <c r="A255" s="3"/>
      <c r="B255" s="7"/>
      <c r="C255" s="27"/>
      <c r="E255" s="27"/>
      <c r="F255" s="27"/>
      <c r="G255" s="43"/>
      <c r="J255" s="20">
        <f t="shared" si="6"/>
        <v>0</v>
      </c>
      <c r="K255" s="22"/>
      <c r="L255" s="110" t="str">
        <f t="shared" si="7"/>
        <v xml:space="preserve"> </v>
      </c>
      <c r="M255" s="110"/>
      <c r="N255" s="21"/>
      <c r="O255" s="30"/>
      <c r="P255" s="21"/>
      <c r="Q255" s="28"/>
    </row>
    <row r="256" spans="1:17" ht="12.95" customHeight="1" x14ac:dyDescent="0.2">
      <c r="A256" s="3"/>
      <c r="B256" s="7"/>
      <c r="C256" s="27"/>
      <c r="E256" s="27"/>
      <c r="F256" s="27"/>
      <c r="G256" s="43"/>
      <c r="J256" s="20">
        <f t="shared" si="6"/>
        <v>0</v>
      </c>
      <c r="K256" s="22"/>
      <c r="L256" s="110" t="str">
        <f t="shared" si="7"/>
        <v xml:space="preserve"> </v>
      </c>
      <c r="M256" s="110"/>
      <c r="N256" s="21"/>
      <c r="O256" s="30"/>
      <c r="P256" s="21"/>
      <c r="Q256" s="28"/>
    </row>
    <row r="257" spans="1:17" ht="12.95" customHeight="1" x14ac:dyDescent="0.2">
      <c r="A257" s="3"/>
      <c r="B257" s="7"/>
      <c r="C257" s="27"/>
      <c r="E257" s="27"/>
      <c r="F257" s="27"/>
      <c r="G257" s="43"/>
      <c r="J257" s="20">
        <f t="shared" si="6"/>
        <v>0</v>
      </c>
      <c r="K257" s="22"/>
      <c r="L257" s="110" t="str">
        <f t="shared" si="7"/>
        <v xml:space="preserve"> </v>
      </c>
      <c r="M257" s="110"/>
      <c r="N257" s="21"/>
      <c r="O257" s="30"/>
      <c r="P257" s="21"/>
      <c r="Q257" s="28"/>
    </row>
    <row r="258" spans="1:17" ht="12.95" customHeight="1" x14ac:dyDescent="0.2">
      <c r="A258" s="3"/>
      <c r="B258" s="7"/>
      <c r="C258" s="27"/>
      <c r="E258" s="27"/>
      <c r="F258" s="27"/>
      <c r="G258" s="43"/>
      <c r="J258" s="20">
        <f t="shared" si="6"/>
        <v>0</v>
      </c>
      <c r="K258" s="22"/>
      <c r="L258" s="110" t="str">
        <f t="shared" si="7"/>
        <v xml:space="preserve"> </v>
      </c>
      <c r="M258" s="110"/>
      <c r="N258" s="21"/>
      <c r="O258" s="30"/>
      <c r="P258" s="111"/>
      <c r="Q258" s="28"/>
    </row>
    <row r="259" spans="1:17" ht="12.95" customHeight="1" x14ac:dyDescent="0.2">
      <c r="A259" s="3"/>
      <c r="B259" s="7"/>
      <c r="C259" s="27"/>
      <c r="E259" s="27"/>
      <c r="F259" s="27"/>
      <c r="G259" s="43"/>
      <c r="J259" s="20">
        <f t="shared" si="6"/>
        <v>0</v>
      </c>
      <c r="K259" s="22"/>
      <c r="L259" s="110" t="str">
        <f t="shared" si="7"/>
        <v xml:space="preserve"> </v>
      </c>
      <c r="M259" s="110"/>
      <c r="N259" s="21"/>
      <c r="O259" s="30"/>
      <c r="P259" s="21"/>
      <c r="Q259" s="28"/>
    </row>
    <row r="260" spans="1:17" ht="12.95" customHeight="1" x14ac:dyDescent="0.2">
      <c r="A260" s="3"/>
      <c r="B260" s="7"/>
      <c r="C260" s="27"/>
      <c r="E260" s="27"/>
      <c r="F260" s="27"/>
      <c r="G260" s="43"/>
      <c r="J260" s="20">
        <f t="shared" si="6"/>
        <v>0</v>
      </c>
      <c r="K260" s="22"/>
      <c r="L260" s="110" t="str">
        <f t="shared" si="7"/>
        <v xml:space="preserve"> </v>
      </c>
      <c r="M260" s="110"/>
      <c r="N260" s="21"/>
      <c r="O260" s="30"/>
      <c r="P260" s="21"/>
      <c r="Q260" s="28"/>
    </row>
    <row r="261" spans="1:17" ht="12.95" customHeight="1" x14ac:dyDescent="0.2">
      <c r="A261" s="3"/>
      <c r="B261" s="7"/>
      <c r="C261" s="27"/>
      <c r="E261" s="27"/>
      <c r="F261" s="27"/>
      <c r="G261" s="43"/>
      <c r="J261" s="20">
        <f t="shared" si="6"/>
        <v>0</v>
      </c>
      <c r="K261" s="22"/>
      <c r="L261" s="110" t="str">
        <f t="shared" si="7"/>
        <v xml:space="preserve"> </v>
      </c>
      <c r="M261" s="110"/>
      <c r="N261" s="21"/>
      <c r="O261" s="30"/>
      <c r="P261" s="21"/>
      <c r="Q261" s="28"/>
    </row>
    <row r="262" spans="1:17" ht="12.95" customHeight="1" x14ac:dyDescent="0.2">
      <c r="A262" s="3"/>
      <c r="B262" s="7"/>
      <c r="C262" s="27"/>
      <c r="E262" s="27"/>
      <c r="F262" s="27"/>
      <c r="G262" s="43"/>
      <c r="J262" s="20">
        <f t="shared" si="6"/>
        <v>0</v>
      </c>
      <c r="K262" s="22"/>
      <c r="L262" s="110" t="str">
        <f t="shared" si="7"/>
        <v xml:space="preserve"> </v>
      </c>
      <c r="M262" s="110"/>
      <c r="N262" s="21"/>
      <c r="O262" s="30"/>
      <c r="P262" s="21"/>
      <c r="Q262" s="28"/>
    </row>
    <row r="263" spans="1:17" ht="12.95" customHeight="1" x14ac:dyDescent="0.2">
      <c r="A263" s="3"/>
      <c r="B263" s="7"/>
      <c r="C263" s="27"/>
      <c r="E263" s="27"/>
      <c r="F263" s="27"/>
      <c r="G263" s="43"/>
      <c r="J263" s="20">
        <f t="shared" si="6"/>
        <v>0</v>
      </c>
      <c r="K263" s="22"/>
      <c r="L263" s="110" t="str">
        <f t="shared" si="7"/>
        <v xml:space="preserve"> </v>
      </c>
      <c r="M263" s="110"/>
      <c r="N263" s="21"/>
      <c r="O263" s="30"/>
      <c r="P263" s="21"/>
      <c r="Q263" s="28"/>
    </row>
    <row r="264" spans="1:17" ht="12.95" customHeight="1" x14ac:dyDescent="0.2">
      <c r="A264" s="3"/>
      <c r="B264" s="7"/>
      <c r="C264" s="27"/>
      <c r="E264" s="27"/>
      <c r="F264" s="27"/>
      <c r="G264" s="43"/>
      <c r="J264" s="20">
        <f t="shared" ref="J264:J277" si="8">H264*I264</f>
        <v>0</v>
      </c>
      <c r="K264" s="22"/>
      <c r="L264" s="110" t="str">
        <f t="shared" ref="L264:L277" si="9">IF(IF(K264&gt;0,K264+G264,0)&gt;1900,IF(K264&gt;0,K264+G264,0)," ")</f>
        <v xml:space="preserve"> </v>
      </c>
      <c r="M264" s="110"/>
      <c r="N264" s="21"/>
      <c r="O264" s="30"/>
      <c r="P264" s="21"/>
      <c r="Q264" s="28"/>
    </row>
    <row r="265" spans="1:17" ht="12.95" customHeight="1" x14ac:dyDescent="0.2">
      <c r="A265" s="3"/>
      <c r="B265" s="7"/>
      <c r="C265" s="27"/>
      <c r="E265" s="27"/>
      <c r="F265" s="27"/>
      <c r="G265" s="43"/>
      <c r="J265" s="20">
        <f t="shared" si="8"/>
        <v>0</v>
      </c>
      <c r="K265" s="22"/>
      <c r="L265" s="110" t="str">
        <f t="shared" si="9"/>
        <v xml:space="preserve"> </v>
      </c>
      <c r="M265" s="110"/>
      <c r="N265" s="21"/>
      <c r="O265" s="30"/>
      <c r="P265" s="21"/>
      <c r="Q265" s="28"/>
    </row>
    <row r="266" spans="1:17" ht="12.95" customHeight="1" x14ac:dyDescent="0.2">
      <c r="A266" s="3"/>
      <c r="B266" s="7"/>
      <c r="C266" s="27"/>
      <c r="E266" s="27"/>
      <c r="F266" s="27"/>
      <c r="G266" s="43"/>
      <c r="J266" s="20">
        <f t="shared" si="8"/>
        <v>0</v>
      </c>
      <c r="K266" s="22"/>
      <c r="L266" s="110" t="str">
        <f t="shared" si="9"/>
        <v xml:space="preserve"> </v>
      </c>
      <c r="M266" s="110"/>
      <c r="N266" s="21"/>
      <c r="O266" s="30"/>
      <c r="P266" s="21"/>
      <c r="Q266" s="28"/>
    </row>
    <row r="267" spans="1:17" ht="12.95" customHeight="1" x14ac:dyDescent="0.2">
      <c r="A267" s="3"/>
      <c r="B267" s="7"/>
      <c r="C267" s="27"/>
      <c r="E267" s="27"/>
      <c r="F267" s="27"/>
      <c r="G267" s="43"/>
      <c r="J267" s="20">
        <f t="shared" si="8"/>
        <v>0</v>
      </c>
      <c r="K267" s="22"/>
      <c r="L267" s="110" t="str">
        <f t="shared" si="9"/>
        <v xml:space="preserve"> </v>
      </c>
      <c r="M267" s="110"/>
      <c r="N267" s="21"/>
      <c r="O267" s="30"/>
      <c r="P267" s="21"/>
      <c r="Q267" s="28"/>
    </row>
    <row r="268" spans="1:17" ht="12.95" customHeight="1" x14ac:dyDescent="0.2">
      <c r="A268" s="3"/>
      <c r="B268" s="7"/>
      <c r="C268" s="27"/>
      <c r="E268" s="27"/>
      <c r="F268" s="27"/>
      <c r="G268" s="43"/>
      <c r="J268" s="20">
        <f t="shared" si="8"/>
        <v>0</v>
      </c>
      <c r="K268" s="22"/>
      <c r="L268" s="110" t="str">
        <f t="shared" si="9"/>
        <v xml:space="preserve"> </v>
      </c>
      <c r="M268" s="110"/>
      <c r="N268" s="21"/>
      <c r="O268" s="30"/>
      <c r="P268" s="21"/>
      <c r="Q268" s="28"/>
    </row>
    <row r="269" spans="1:17" ht="12.95" customHeight="1" x14ac:dyDescent="0.2">
      <c r="A269" s="3"/>
      <c r="B269" s="7"/>
      <c r="C269" s="27"/>
      <c r="E269" s="27"/>
      <c r="F269" s="27"/>
      <c r="G269" s="43"/>
      <c r="J269" s="20">
        <f t="shared" si="8"/>
        <v>0</v>
      </c>
      <c r="K269" s="22"/>
      <c r="L269" s="110" t="str">
        <f t="shared" si="9"/>
        <v xml:space="preserve"> </v>
      </c>
      <c r="M269" s="110"/>
      <c r="N269" s="21"/>
      <c r="O269" s="30"/>
      <c r="P269" s="21"/>
      <c r="Q269" s="28"/>
    </row>
    <row r="270" spans="1:17" ht="12.95" customHeight="1" x14ac:dyDescent="0.2">
      <c r="A270" s="3"/>
      <c r="B270" s="7"/>
      <c r="C270" s="27"/>
      <c r="E270" s="27"/>
      <c r="F270" s="27"/>
      <c r="G270" s="43"/>
      <c r="J270" s="20">
        <f t="shared" si="8"/>
        <v>0</v>
      </c>
      <c r="K270" s="22"/>
      <c r="L270" s="110" t="str">
        <f t="shared" si="9"/>
        <v xml:space="preserve"> </v>
      </c>
      <c r="M270" s="110"/>
      <c r="N270" s="21"/>
      <c r="O270" s="30"/>
      <c r="P270" s="21"/>
      <c r="Q270" s="28"/>
    </row>
    <row r="271" spans="1:17" ht="12.95" customHeight="1" x14ac:dyDescent="0.2">
      <c r="A271" s="3"/>
      <c r="B271" s="7"/>
      <c r="C271" s="27"/>
      <c r="E271" s="27"/>
      <c r="F271" s="27"/>
      <c r="G271" s="43"/>
      <c r="J271" s="20">
        <f t="shared" si="8"/>
        <v>0</v>
      </c>
      <c r="K271" s="22"/>
      <c r="L271" s="110" t="str">
        <f t="shared" si="9"/>
        <v xml:space="preserve"> </v>
      </c>
      <c r="M271" s="110"/>
      <c r="N271" s="21"/>
      <c r="O271" s="30"/>
      <c r="P271" s="21"/>
      <c r="Q271" s="28"/>
    </row>
    <row r="272" spans="1:17" ht="12.95" customHeight="1" x14ac:dyDescent="0.2">
      <c r="A272" s="3"/>
      <c r="B272" s="7"/>
      <c r="C272" s="27"/>
      <c r="E272" s="27"/>
      <c r="F272" s="27"/>
      <c r="G272" s="43"/>
      <c r="J272" s="20">
        <f t="shared" si="8"/>
        <v>0</v>
      </c>
      <c r="K272" s="22"/>
      <c r="L272" s="110" t="str">
        <f t="shared" si="9"/>
        <v xml:space="preserve"> </v>
      </c>
      <c r="M272" s="110"/>
      <c r="N272" s="21"/>
      <c r="O272" s="30"/>
      <c r="P272" s="21"/>
      <c r="Q272" s="28"/>
    </row>
    <row r="273" spans="1:17" ht="12.95" customHeight="1" x14ac:dyDescent="0.2">
      <c r="A273" s="34"/>
      <c r="B273" s="27"/>
      <c r="C273" s="27"/>
      <c r="D273" s="27"/>
      <c r="E273" s="27"/>
      <c r="F273" s="27"/>
      <c r="G273" s="43"/>
      <c r="J273" s="20">
        <f t="shared" si="8"/>
        <v>0</v>
      </c>
      <c r="K273" s="22"/>
      <c r="L273" s="110" t="str">
        <f t="shared" si="9"/>
        <v xml:space="preserve"> </v>
      </c>
      <c r="M273" s="110"/>
      <c r="N273" s="21"/>
      <c r="O273" s="30"/>
      <c r="P273" s="111"/>
      <c r="Q273" s="28"/>
    </row>
    <row r="274" spans="1:17" ht="12.95" customHeight="1" x14ac:dyDescent="0.2">
      <c r="A274" s="3"/>
      <c r="B274" s="7"/>
      <c r="C274" s="27"/>
      <c r="E274" s="27"/>
      <c r="F274" s="27"/>
      <c r="G274" s="43"/>
      <c r="J274" s="20">
        <f t="shared" si="8"/>
        <v>0</v>
      </c>
      <c r="K274" s="22"/>
      <c r="L274" s="110" t="str">
        <f t="shared" si="9"/>
        <v xml:space="preserve"> </v>
      </c>
      <c r="M274" s="110"/>
      <c r="N274" s="111"/>
      <c r="O274" s="30"/>
      <c r="P274" s="21"/>
      <c r="Q274" s="28"/>
    </row>
    <row r="275" spans="1:17" ht="12.95" customHeight="1" x14ac:dyDescent="0.2">
      <c r="A275" s="3"/>
      <c r="B275" s="7"/>
      <c r="C275" s="27"/>
      <c r="E275" s="27"/>
      <c r="F275" s="27"/>
      <c r="G275" s="43"/>
      <c r="J275" s="20">
        <f t="shared" si="8"/>
        <v>0</v>
      </c>
      <c r="K275" s="22"/>
      <c r="L275" s="110" t="str">
        <f t="shared" si="9"/>
        <v xml:space="preserve"> </v>
      </c>
      <c r="M275" s="110"/>
      <c r="N275" s="21"/>
      <c r="O275" s="30"/>
      <c r="P275" s="21"/>
      <c r="Q275" s="28"/>
    </row>
    <row r="276" spans="1:17" ht="12.95" customHeight="1" x14ac:dyDescent="0.2">
      <c r="A276" s="3"/>
      <c r="B276" s="7"/>
      <c r="C276" s="27"/>
      <c r="E276" s="27"/>
      <c r="F276" s="27"/>
      <c r="G276" s="43"/>
      <c r="J276" s="20">
        <f t="shared" si="8"/>
        <v>0</v>
      </c>
      <c r="K276" s="22"/>
      <c r="L276" s="110" t="str">
        <f t="shared" si="9"/>
        <v xml:space="preserve"> </v>
      </c>
      <c r="M276" s="110"/>
      <c r="N276" s="21"/>
      <c r="O276" s="30"/>
      <c r="P276" s="21"/>
      <c r="Q276" s="28"/>
    </row>
    <row r="277" spans="1:17" ht="12.95" customHeight="1" x14ac:dyDescent="0.2">
      <c r="A277" s="3"/>
      <c r="B277" s="7"/>
      <c r="C277" s="27"/>
      <c r="E277" s="27"/>
      <c r="F277" s="27"/>
      <c r="G277" s="43"/>
      <c r="J277" s="20">
        <f t="shared" si="8"/>
        <v>0</v>
      </c>
      <c r="K277" s="22"/>
      <c r="L277" s="110" t="str">
        <f t="shared" si="9"/>
        <v xml:space="preserve"> </v>
      </c>
      <c r="M277" s="110"/>
      <c r="N277" s="21"/>
      <c r="O277" s="30"/>
      <c r="P277" s="21"/>
      <c r="Q277" s="28"/>
    </row>
    <row r="278" spans="1:17" ht="12.95" customHeight="1" x14ac:dyDescent="0.2">
      <c r="A278" s="3"/>
      <c r="B278" s="7"/>
      <c r="C278" s="27"/>
      <c r="E278" s="27"/>
      <c r="F278" s="27"/>
      <c r="G278" s="43"/>
      <c r="J278" s="20"/>
      <c r="K278" s="22"/>
      <c r="L278" s="110"/>
      <c r="M278" s="110"/>
      <c r="N278" s="21"/>
      <c r="O278" s="30"/>
      <c r="P278" s="21"/>
      <c r="Q278" s="28"/>
    </row>
    <row r="279" spans="1:17" ht="12.95" customHeight="1" x14ac:dyDescent="0.2">
      <c r="A279" s="34"/>
      <c r="B279" s="27"/>
      <c r="C279" s="27"/>
      <c r="E279" s="27"/>
      <c r="F279" s="27"/>
      <c r="G279" s="43"/>
      <c r="J279" s="20"/>
      <c r="K279" s="22"/>
      <c r="L279" s="110"/>
      <c r="M279" s="110"/>
      <c r="N279" s="21"/>
      <c r="O279" s="30"/>
      <c r="P279" s="111"/>
      <c r="Q279" s="28"/>
    </row>
    <row r="280" spans="1:17" ht="12.95" customHeight="1" x14ac:dyDescent="0.2">
      <c r="A280" s="34"/>
      <c r="B280" s="27"/>
      <c r="C280" s="27"/>
      <c r="D280" s="27"/>
      <c r="E280" s="27"/>
      <c r="F280" s="27"/>
      <c r="G280" s="43"/>
      <c r="J280" s="20"/>
      <c r="K280" s="22"/>
      <c r="L280" s="110"/>
      <c r="M280" s="110"/>
      <c r="N280" s="21"/>
      <c r="O280" s="30"/>
      <c r="P280" s="111"/>
      <c r="Q280" s="28"/>
    </row>
    <row r="281" spans="1:17" ht="12.95" customHeight="1" x14ac:dyDescent="0.2">
      <c r="A281" s="3"/>
      <c r="B281" s="7"/>
      <c r="C281" s="27"/>
      <c r="E281" s="27"/>
      <c r="F281" s="27"/>
      <c r="G281" s="43"/>
      <c r="J281" s="20"/>
      <c r="K281" s="22"/>
      <c r="L281" s="110"/>
      <c r="M281" s="110"/>
      <c r="N281" s="21"/>
      <c r="O281" s="30"/>
      <c r="P281" s="21"/>
      <c r="Q281" s="28"/>
    </row>
    <row r="282" spans="1:17" ht="12.95" customHeight="1" x14ac:dyDescent="0.2">
      <c r="A282" s="3"/>
      <c r="B282" s="7"/>
      <c r="C282" s="27"/>
      <c r="E282" s="27"/>
      <c r="F282" s="27"/>
      <c r="G282" s="43"/>
      <c r="J282" s="20"/>
      <c r="K282" s="22"/>
      <c r="L282" s="110"/>
      <c r="M282" s="110"/>
      <c r="N282" s="21"/>
      <c r="O282" s="30"/>
      <c r="P282" s="21"/>
      <c r="Q282" s="28"/>
    </row>
    <row r="283" spans="1:17" ht="12.95" customHeight="1" x14ac:dyDescent="0.2">
      <c r="A283" s="3"/>
      <c r="B283" s="7"/>
      <c r="C283" s="27"/>
      <c r="E283" s="27"/>
      <c r="F283" s="27"/>
      <c r="G283" s="43"/>
      <c r="J283" s="20"/>
      <c r="K283" s="22"/>
      <c r="L283" s="110"/>
      <c r="M283" s="110"/>
      <c r="N283" s="21"/>
      <c r="O283" s="30"/>
      <c r="P283" s="21"/>
      <c r="Q283" s="28"/>
    </row>
    <row r="284" spans="1:17" ht="12.95" customHeight="1" x14ac:dyDescent="0.2">
      <c r="A284" s="3"/>
      <c r="B284" s="7"/>
      <c r="C284" s="27"/>
      <c r="E284" s="27"/>
      <c r="F284" s="27"/>
      <c r="G284" s="43"/>
      <c r="J284" s="20"/>
      <c r="K284" s="22"/>
      <c r="L284" s="110"/>
      <c r="M284" s="110"/>
      <c r="N284" s="21"/>
      <c r="O284" s="30"/>
      <c r="P284" s="21"/>
      <c r="Q284" s="28"/>
    </row>
    <row r="285" spans="1:17" ht="12.95" customHeight="1" x14ac:dyDescent="0.2">
      <c r="A285" s="3"/>
      <c r="B285" s="7"/>
      <c r="C285" s="27"/>
      <c r="E285" s="27"/>
      <c r="F285" s="27"/>
      <c r="G285" s="43"/>
      <c r="J285" s="20"/>
      <c r="K285" s="22"/>
      <c r="L285" s="110"/>
      <c r="M285" s="110"/>
      <c r="N285" s="21"/>
      <c r="O285" s="30"/>
      <c r="P285" s="21"/>
      <c r="Q285" s="28"/>
    </row>
    <row r="286" spans="1:17" ht="12.95" customHeight="1" x14ac:dyDescent="0.2">
      <c r="A286" s="3"/>
      <c r="B286" s="7"/>
      <c r="C286" s="27"/>
      <c r="E286" s="27"/>
      <c r="F286" s="27"/>
      <c r="G286" s="43"/>
      <c r="J286" s="20"/>
      <c r="K286" s="22"/>
      <c r="L286" s="110"/>
      <c r="M286" s="110"/>
      <c r="N286" s="21"/>
      <c r="O286" s="30"/>
      <c r="P286" s="21"/>
      <c r="Q286" s="28"/>
    </row>
    <row r="287" spans="1:17" ht="12.95" customHeight="1" x14ac:dyDescent="0.2">
      <c r="A287" s="3"/>
      <c r="B287" s="7"/>
      <c r="C287" s="27"/>
      <c r="E287" s="27"/>
      <c r="F287" s="27"/>
      <c r="G287" s="43"/>
      <c r="J287" s="20"/>
      <c r="K287" s="22"/>
      <c r="L287" s="110"/>
      <c r="M287" s="110"/>
      <c r="N287" s="21"/>
      <c r="O287" s="30"/>
      <c r="P287" s="111"/>
      <c r="Q287" s="28"/>
    </row>
    <row r="288" spans="1:17" ht="12.95" customHeight="1" x14ac:dyDescent="0.2">
      <c r="A288" s="3"/>
      <c r="B288" s="7"/>
      <c r="C288" s="27"/>
      <c r="E288" s="27"/>
      <c r="F288" s="27"/>
      <c r="G288" s="43"/>
      <c r="J288" s="20"/>
      <c r="K288" s="22"/>
      <c r="L288" s="110"/>
      <c r="M288" s="110"/>
      <c r="N288" s="21"/>
      <c r="O288" s="30"/>
      <c r="P288" s="21"/>
      <c r="Q288" s="28"/>
    </row>
    <row r="289" spans="1:17" ht="12.95" customHeight="1" x14ac:dyDescent="0.2">
      <c r="A289" s="3"/>
      <c r="B289" s="7"/>
      <c r="C289" s="27"/>
      <c r="E289" s="27"/>
      <c r="F289" s="27"/>
      <c r="G289" s="43"/>
      <c r="J289" s="20"/>
      <c r="K289" s="22"/>
      <c r="L289" s="110"/>
      <c r="M289" s="110"/>
      <c r="N289" s="21"/>
      <c r="O289" s="30"/>
      <c r="P289" s="21"/>
      <c r="Q289" s="28"/>
    </row>
    <row r="290" spans="1:17" ht="12.95" customHeight="1" x14ac:dyDescent="0.2">
      <c r="A290" s="3"/>
      <c r="B290" s="7"/>
      <c r="C290" s="27"/>
      <c r="E290" s="27"/>
      <c r="F290" s="27"/>
      <c r="G290" s="43"/>
      <c r="J290" s="20"/>
      <c r="K290" s="22"/>
      <c r="L290" s="110"/>
      <c r="M290" s="110"/>
      <c r="N290" s="21"/>
      <c r="O290" s="30"/>
      <c r="P290" s="21"/>
      <c r="Q290" s="28"/>
    </row>
    <row r="291" spans="1:17" ht="12.95" customHeight="1" x14ac:dyDescent="0.2">
      <c r="A291" s="3"/>
      <c r="B291" s="7"/>
      <c r="C291" s="27"/>
      <c r="E291" s="27"/>
      <c r="F291" s="27"/>
      <c r="G291" s="43"/>
      <c r="J291" s="20"/>
      <c r="K291" s="22"/>
      <c r="L291" s="110"/>
      <c r="M291" s="110"/>
      <c r="N291" s="21"/>
      <c r="O291" s="30"/>
      <c r="P291" s="21"/>
      <c r="Q291" s="28"/>
    </row>
    <row r="292" spans="1:17" ht="12.95" customHeight="1" x14ac:dyDescent="0.2">
      <c r="A292" s="34"/>
      <c r="B292" s="7"/>
      <c r="C292" s="27"/>
      <c r="E292" s="27"/>
      <c r="F292" s="27"/>
      <c r="G292" s="43"/>
      <c r="J292" s="20"/>
      <c r="K292" s="22"/>
      <c r="L292" s="110"/>
      <c r="M292" s="110"/>
      <c r="N292" s="111"/>
      <c r="O292" s="30"/>
      <c r="P292" s="21"/>
      <c r="Q292" s="28"/>
    </row>
    <row r="293" spans="1:17" ht="12.95" customHeight="1" x14ac:dyDescent="0.2">
      <c r="A293" s="34"/>
      <c r="B293" s="27"/>
      <c r="C293" s="27"/>
      <c r="E293" s="27"/>
      <c r="F293" s="27"/>
      <c r="G293" s="43"/>
      <c r="J293" s="20"/>
      <c r="K293" s="22"/>
      <c r="L293" s="110"/>
      <c r="M293" s="110"/>
      <c r="N293" s="21"/>
      <c r="O293" s="30"/>
      <c r="P293" s="111"/>
      <c r="Q293" s="28"/>
    </row>
    <row r="294" spans="1:17" ht="12.95" customHeight="1" x14ac:dyDescent="0.2">
      <c r="A294" s="34"/>
      <c r="B294" s="27"/>
      <c r="C294" s="27"/>
      <c r="E294" s="27"/>
      <c r="F294" s="27"/>
      <c r="G294" s="43"/>
      <c r="J294" s="20"/>
      <c r="K294" s="22"/>
      <c r="L294" s="110"/>
      <c r="M294" s="110"/>
      <c r="N294" s="121"/>
      <c r="O294" s="30"/>
      <c r="P294" s="111"/>
      <c r="Q294" s="28"/>
    </row>
    <row r="295" spans="1:17" ht="12.95" customHeight="1" x14ac:dyDescent="0.2">
      <c r="A295" s="3"/>
      <c r="B295" s="7"/>
      <c r="C295" s="27"/>
      <c r="E295" s="27"/>
      <c r="F295" s="27"/>
      <c r="G295" s="43"/>
      <c r="J295" s="20"/>
      <c r="K295" s="22"/>
      <c r="L295" s="110"/>
      <c r="M295" s="110"/>
      <c r="N295" s="111"/>
      <c r="O295" s="30"/>
      <c r="P295" s="21"/>
      <c r="Q295" s="28"/>
    </row>
    <row r="296" spans="1:17" ht="12.95" customHeight="1" x14ac:dyDescent="0.2">
      <c r="A296" s="3"/>
      <c r="B296" s="7"/>
      <c r="C296" s="27"/>
      <c r="E296" s="27"/>
      <c r="F296" s="27"/>
      <c r="G296" s="43"/>
      <c r="J296" s="20"/>
      <c r="K296" s="22"/>
      <c r="L296" s="110"/>
      <c r="M296" s="110"/>
      <c r="N296" s="21"/>
      <c r="O296" s="30"/>
      <c r="P296" s="111"/>
      <c r="Q296" s="28"/>
    </row>
    <row r="297" spans="1:17" ht="12.95" customHeight="1" x14ac:dyDescent="0.2">
      <c r="A297" s="3"/>
      <c r="B297" s="7"/>
      <c r="C297" s="27"/>
      <c r="E297" s="27"/>
      <c r="F297" s="27"/>
      <c r="G297" s="43"/>
      <c r="J297" s="20"/>
      <c r="K297" s="22"/>
      <c r="L297" s="110"/>
      <c r="M297" s="110"/>
      <c r="N297" s="21"/>
      <c r="O297" s="30"/>
      <c r="P297" s="21"/>
      <c r="Q297" s="28"/>
    </row>
    <row r="298" spans="1:17" ht="12.95" customHeight="1" x14ac:dyDescent="0.2">
      <c r="A298" s="3"/>
      <c r="B298" s="7"/>
      <c r="C298" s="27"/>
      <c r="E298" s="27"/>
      <c r="F298" s="27"/>
      <c r="G298" s="43"/>
      <c r="J298" s="20"/>
      <c r="K298" s="22"/>
      <c r="L298" s="110"/>
      <c r="M298" s="110"/>
      <c r="N298" s="21"/>
      <c r="O298" s="30"/>
      <c r="P298" s="21"/>
      <c r="Q298" s="28"/>
    </row>
    <row r="299" spans="1:17" ht="12.95" customHeight="1" x14ac:dyDescent="0.2">
      <c r="A299" s="3"/>
      <c r="B299" s="7"/>
      <c r="C299" s="27"/>
      <c r="E299" s="27"/>
      <c r="F299" s="27"/>
      <c r="G299" s="43"/>
      <c r="J299" s="20"/>
      <c r="K299" s="22"/>
      <c r="L299" s="110"/>
      <c r="M299" s="110"/>
      <c r="N299" s="21"/>
      <c r="O299" s="30"/>
      <c r="P299" s="21"/>
      <c r="Q299" s="28"/>
    </row>
    <row r="300" spans="1:17" ht="12.95" customHeight="1" x14ac:dyDescent="0.2">
      <c r="A300" s="3"/>
      <c r="B300" s="7"/>
      <c r="C300" s="27"/>
      <c r="E300" s="27"/>
      <c r="F300" s="27"/>
      <c r="G300" s="43"/>
      <c r="J300" s="20"/>
      <c r="K300" s="22"/>
      <c r="L300" s="110"/>
      <c r="M300" s="110"/>
      <c r="N300" s="21"/>
      <c r="O300" s="30"/>
      <c r="P300" s="21"/>
      <c r="Q300" s="28"/>
    </row>
    <row r="301" spans="1:17" ht="12.95" customHeight="1" x14ac:dyDescent="0.2">
      <c r="A301" s="34"/>
      <c r="B301" s="27"/>
      <c r="C301" s="27"/>
      <c r="E301" s="27"/>
      <c r="F301" s="27"/>
      <c r="G301" s="43"/>
      <c r="J301" s="20"/>
      <c r="K301" s="22"/>
      <c r="L301" s="110"/>
      <c r="M301" s="110"/>
      <c r="N301" s="21"/>
      <c r="O301" s="30"/>
      <c r="P301" s="111"/>
      <c r="Q301" s="28"/>
    </row>
    <row r="302" spans="1:17" ht="12.95" customHeight="1" x14ac:dyDescent="0.2">
      <c r="A302" s="3"/>
      <c r="B302" s="7"/>
      <c r="C302" s="27"/>
      <c r="E302" s="27"/>
      <c r="F302" s="27"/>
      <c r="G302" s="43"/>
      <c r="J302" s="20"/>
      <c r="K302" s="22"/>
      <c r="L302" s="110"/>
      <c r="M302" s="110"/>
      <c r="N302" s="21"/>
      <c r="O302" s="30"/>
      <c r="P302" s="21"/>
      <c r="Q302" s="28"/>
    </row>
    <row r="303" spans="1:17" ht="12.95" customHeight="1" x14ac:dyDescent="0.2">
      <c r="A303" s="3"/>
      <c r="B303" s="7"/>
      <c r="C303" s="27"/>
      <c r="E303" s="27"/>
      <c r="F303" s="27"/>
      <c r="G303" s="43"/>
      <c r="J303" s="20"/>
      <c r="K303" s="22"/>
      <c r="L303" s="110"/>
      <c r="M303" s="110"/>
      <c r="N303" s="21"/>
      <c r="O303" s="30"/>
      <c r="P303" s="21"/>
      <c r="Q303" s="28"/>
    </row>
    <row r="304" spans="1:17" ht="12.95" customHeight="1" x14ac:dyDescent="0.2">
      <c r="A304" s="3"/>
      <c r="B304" s="7"/>
      <c r="C304" s="27"/>
      <c r="E304" s="27"/>
      <c r="F304" s="27"/>
      <c r="G304" s="43"/>
      <c r="J304" s="20"/>
      <c r="K304" s="22"/>
      <c r="L304" s="110"/>
      <c r="M304" s="110"/>
      <c r="N304" s="21"/>
      <c r="O304" s="30"/>
      <c r="P304" s="21"/>
      <c r="Q304" s="28"/>
    </row>
    <row r="305" spans="1:17" ht="12.95" customHeight="1" x14ac:dyDescent="0.2">
      <c r="A305" s="3"/>
      <c r="B305" s="7"/>
      <c r="C305" s="27"/>
      <c r="E305" s="27"/>
      <c r="F305" s="27"/>
      <c r="G305" s="43"/>
      <c r="J305" s="20"/>
      <c r="K305" s="22"/>
      <c r="L305" s="110"/>
      <c r="M305" s="110"/>
      <c r="N305" s="21"/>
      <c r="O305" s="30"/>
      <c r="P305" s="21"/>
      <c r="Q305" s="28"/>
    </row>
    <row r="306" spans="1:17" ht="12.95" customHeight="1" x14ac:dyDescent="0.2">
      <c r="A306" s="3"/>
      <c r="B306" s="7"/>
      <c r="C306" s="27"/>
      <c r="E306" s="27"/>
      <c r="F306" s="27"/>
      <c r="G306" s="43"/>
      <c r="J306" s="20"/>
      <c r="K306" s="22"/>
      <c r="L306" s="110"/>
      <c r="M306" s="110"/>
      <c r="N306" s="21"/>
      <c r="O306" s="30"/>
      <c r="P306" s="21"/>
      <c r="Q306" s="28"/>
    </row>
    <row r="307" spans="1:17" ht="12.95" customHeight="1" x14ac:dyDescent="0.2">
      <c r="A307" s="3"/>
      <c r="B307" s="7"/>
      <c r="C307" s="27"/>
      <c r="E307" s="27"/>
      <c r="F307" s="27"/>
      <c r="G307" s="43"/>
      <c r="J307" s="20"/>
      <c r="K307" s="22"/>
      <c r="L307" s="110"/>
      <c r="M307" s="110"/>
      <c r="N307" s="21"/>
      <c r="O307" s="30"/>
      <c r="P307" s="21"/>
      <c r="Q307" s="28"/>
    </row>
    <row r="308" spans="1:17" ht="12.95" customHeight="1" x14ac:dyDescent="0.2">
      <c r="A308" s="3"/>
      <c r="B308" s="7"/>
      <c r="C308" s="27"/>
      <c r="E308" s="27"/>
      <c r="F308" s="27"/>
      <c r="G308" s="43"/>
      <c r="J308" s="20"/>
      <c r="K308" s="22"/>
      <c r="L308" s="110"/>
      <c r="M308" s="110"/>
      <c r="N308" s="21"/>
      <c r="O308" s="30"/>
      <c r="P308" s="21"/>
      <c r="Q308" s="28"/>
    </row>
    <row r="309" spans="1:17" ht="12.95" customHeight="1" x14ac:dyDescent="0.2">
      <c r="A309" s="3"/>
      <c r="B309" s="7"/>
      <c r="C309" s="27"/>
      <c r="E309" s="27"/>
      <c r="F309" s="27"/>
      <c r="G309" s="43"/>
      <c r="H309" s="43"/>
      <c r="J309" s="20"/>
      <c r="K309" s="22"/>
      <c r="L309" s="110"/>
      <c r="M309" s="110"/>
      <c r="N309" s="21"/>
      <c r="O309" s="30"/>
      <c r="P309" s="21"/>
      <c r="Q309" s="28"/>
    </row>
    <row r="310" spans="1:17" ht="12.95" customHeight="1" x14ac:dyDescent="0.2">
      <c r="A310" s="3"/>
      <c r="B310" s="7"/>
      <c r="C310" s="27"/>
      <c r="E310" s="27"/>
      <c r="F310" s="27"/>
      <c r="G310" s="43"/>
      <c r="J310" s="20"/>
      <c r="K310" s="22"/>
      <c r="L310" s="110"/>
      <c r="M310" s="110"/>
      <c r="N310" s="21"/>
      <c r="O310" s="30"/>
      <c r="P310" s="21"/>
      <c r="Q310" s="28"/>
    </row>
    <row r="311" spans="1:17" ht="12.95" customHeight="1" x14ac:dyDescent="0.2">
      <c r="A311" s="3"/>
      <c r="B311" s="7"/>
      <c r="C311" s="27"/>
      <c r="E311" s="27"/>
      <c r="F311" s="27"/>
      <c r="G311" s="43"/>
      <c r="J311" s="20"/>
      <c r="K311" s="22"/>
      <c r="L311" s="110"/>
      <c r="M311" s="110"/>
      <c r="N311" s="21"/>
      <c r="O311" s="30"/>
      <c r="P311" s="21"/>
      <c r="Q311" s="28"/>
    </row>
    <row r="312" spans="1:17" ht="12.95" customHeight="1" x14ac:dyDescent="0.2">
      <c r="A312" s="3"/>
      <c r="B312" s="7"/>
      <c r="C312" s="27"/>
      <c r="E312" s="27"/>
      <c r="F312" s="27"/>
      <c r="G312" s="43"/>
      <c r="J312" s="20"/>
      <c r="K312" s="22"/>
      <c r="L312" s="110"/>
      <c r="M312" s="110"/>
      <c r="N312" s="21"/>
      <c r="O312" s="30"/>
      <c r="P312" s="21"/>
      <c r="Q312" s="28"/>
    </row>
    <row r="313" spans="1:17" ht="12.95" customHeight="1" x14ac:dyDescent="0.2">
      <c r="A313" s="3"/>
      <c r="B313" s="7"/>
      <c r="C313" s="27"/>
      <c r="E313" s="27"/>
      <c r="F313" s="27"/>
      <c r="G313" s="43"/>
      <c r="J313" s="20"/>
      <c r="K313" s="22"/>
      <c r="L313" s="110"/>
      <c r="M313" s="110"/>
      <c r="N313" s="21"/>
      <c r="O313" s="30"/>
      <c r="P313" s="21"/>
      <c r="Q313" s="28"/>
    </row>
    <row r="314" spans="1:17" ht="12.95" customHeight="1" x14ac:dyDescent="0.2">
      <c r="A314" s="34"/>
      <c r="B314" s="27"/>
      <c r="C314" s="27"/>
      <c r="E314" s="27"/>
      <c r="F314" s="27"/>
      <c r="G314" s="43"/>
      <c r="J314" s="20"/>
      <c r="K314" s="22"/>
      <c r="L314" s="110"/>
      <c r="M314" s="110"/>
      <c r="N314" s="21"/>
      <c r="O314" s="30"/>
      <c r="P314" s="111"/>
      <c r="Q314" s="28"/>
    </row>
    <row r="315" spans="1:17" ht="12.95" customHeight="1" x14ac:dyDescent="0.2">
      <c r="A315" s="3"/>
      <c r="B315" s="7"/>
      <c r="C315" s="27"/>
      <c r="E315" s="27"/>
      <c r="F315" s="27"/>
      <c r="G315" s="43"/>
      <c r="J315" s="20"/>
      <c r="K315" s="22"/>
      <c r="L315" s="110"/>
      <c r="M315" s="110"/>
      <c r="N315" s="21"/>
      <c r="O315" s="30"/>
      <c r="P315" s="21"/>
      <c r="Q315" s="28"/>
    </row>
    <row r="316" spans="1:17" ht="12.95" customHeight="1" x14ac:dyDescent="0.2">
      <c r="A316" s="3"/>
      <c r="B316" s="7"/>
      <c r="C316" s="27"/>
      <c r="E316" s="27"/>
      <c r="F316" s="27"/>
      <c r="G316" s="43"/>
      <c r="J316" s="20"/>
      <c r="K316" s="22"/>
      <c r="L316" s="110"/>
      <c r="M316" s="110"/>
      <c r="N316" s="21"/>
      <c r="O316" s="30"/>
      <c r="P316" s="21"/>
      <c r="Q316" s="28"/>
    </row>
    <row r="317" spans="1:17" ht="12.95" customHeight="1" x14ac:dyDescent="0.2">
      <c r="A317" s="34"/>
      <c r="B317" s="27"/>
      <c r="C317" s="27"/>
      <c r="E317" s="27"/>
      <c r="F317" s="27"/>
      <c r="G317" s="43"/>
      <c r="J317" s="20"/>
      <c r="K317" s="22"/>
      <c r="L317" s="110"/>
      <c r="M317" s="110"/>
      <c r="N317" s="111"/>
      <c r="O317" s="30"/>
      <c r="P317" s="21"/>
      <c r="Q317" s="28"/>
    </row>
    <row r="318" spans="1:17" ht="12.95" customHeight="1" x14ac:dyDescent="0.2">
      <c r="A318" s="3"/>
      <c r="B318" s="7"/>
      <c r="C318" s="27"/>
      <c r="E318" s="27"/>
      <c r="F318" s="27"/>
      <c r="G318" s="43"/>
      <c r="J318" s="20"/>
      <c r="K318" s="22"/>
      <c r="L318" s="110"/>
      <c r="M318" s="110"/>
      <c r="N318" s="21"/>
      <c r="O318" s="30"/>
      <c r="P318" s="21"/>
      <c r="Q318" s="28"/>
    </row>
    <row r="319" spans="1:17" ht="12.95" customHeight="1" x14ac:dyDescent="0.2">
      <c r="A319" s="3"/>
      <c r="B319" s="7"/>
      <c r="C319" s="27"/>
      <c r="E319" s="27"/>
      <c r="F319" s="27"/>
      <c r="G319" s="43"/>
      <c r="J319" s="20"/>
      <c r="K319" s="22"/>
      <c r="L319" s="110"/>
      <c r="M319" s="110"/>
      <c r="N319" s="21"/>
      <c r="O319" s="30"/>
      <c r="P319" s="21"/>
      <c r="Q319" s="28"/>
    </row>
    <row r="320" spans="1:17" ht="12.95" customHeight="1" x14ac:dyDescent="0.2">
      <c r="A320" s="3"/>
      <c r="B320" s="7"/>
      <c r="C320" s="27"/>
      <c r="E320" s="27"/>
      <c r="F320" s="27"/>
      <c r="G320" s="43"/>
      <c r="J320" s="20"/>
      <c r="K320" s="22"/>
      <c r="L320" s="110"/>
      <c r="M320" s="110"/>
      <c r="N320" s="21"/>
      <c r="O320" s="30"/>
      <c r="P320" s="21"/>
      <c r="Q320" s="28"/>
    </row>
    <row r="321" spans="1:17" ht="12.95" customHeight="1" x14ac:dyDescent="0.2">
      <c r="A321" s="3"/>
      <c r="B321" s="7"/>
      <c r="C321" s="27"/>
      <c r="E321" s="27"/>
      <c r="F321" s="27"/>
      <c r="G321" s="43"/>
      <c r="J321" s="20"/>
      <c r="K321" s="22"/>
      <c r="L321" s="110"/>
      <c r="M321" s="110"/>
      <c r="N321" s="21"/>
      <c r="O321" s="30"/>
      <c r="P321" s="21"/>
      <c r="Q321" s="28"/>
    </row>
    <row r="322" spans="1:17" ht="12.95" customHeight="1" x14ac:dyDescent="0.2">
      <c r="A322" s="3"/>
      <c r="B322" s="7"/>
      <c r="C322" s="27"/>
      <c r="E322" s="27"/>
      <c r="F322" s="27"/>
      <c r="G322" s="43"/>
      <c r="J322" s="20"/>
      <c r="K322" s="22"/>
      <c r="L322" s="110"/>
      <c r="M322" s="110"/>
      <c r="N322" s="21"/>
      <c r="O322" s="30"/>
      <c r="P322" s="21"/>
      <c r="Q322" s="28"/>
    </row>
    <row r="323" spans="1:17" ht="12.95" customHeight="1" x14ac:dyDescent="0.2">
      <c r="A323" s="3"/>
      <c r="B323" s="7"/>
      <c r="C323" s="27"/>
      <c r="E323" s="27"/>
      <c r="F323" s="27"/>
      <c r="G323" s="43"/>
      <c r="J323" s="20"/>
      <c r="K323" s="22"/>
      <c r="L323" s="110"/>
      <c r="M323" s="110"/>
      <c r="N323" s="21"/>
      <c r="O323" s="30"/>
      <c r="P323" s="21"/>
      <c r="Q323" s="28"/>
    </row>
    <row r="324" spans="1:17" ht="12.95" customHeight="1" x14ac:dyDescent="0.2">
      <c r="A324" s="3"/>
      <c r="B324" s="7"/>
      <c r="C324" s="27"/>
      <c r="E324" s="27"/>
      <c r="F324" s="27"/>
      <c r="G324" s="43"/>
      <c r="H324" s="43"/>
      <c r="J324" s="20"/>
      <c r="K324" s="22"/>
      <c r="L324" s="110"/>
      <c r="M324" s="110"/>
      <c r="N324" s="21"/>
      <c r="O324" s="30"/>
      <c r="P324" s="21"/>
      <c r="Q324" s="28"/>
    </row>
    <row r="325" spans="1:17" ht="12.95" customHeight="1" x14ac:dyDescent="0.2">
      <c r="A325" s="3"/>
      <c r="B325" s="7"/>
      <c r="C325" s="27"/>
      <c r="E325" s="27"/>
      <c r="F325" s="27"/>
      <c r="G325" s="43"/>
      <c r="J325" s="20"/>
      <c r="K325" s="22"/>
      <c r="L325" s="110"/>
      <c r="M325" s="110"/>
      <c r="N325" s="21"/>
      <c r="O325" s="30"/>
      <c r="P325" s="21"/>
      <c r="Q325" s="28"/>
    </row>
    <row r="326" spans="1:17" ht="12.95" customHeight="1" x14ac:dyDescent="0.2">
      <c r="A326" s="3"/>
      <c r="B326" s="7"/>
      <c r="C326" s="27"/>
      <c r="E326" s="27"/>
      <c r="F326" s="27"/>
      <c r="G326" s="43"/>
      <c r="J326" s="20"/>
      <c r="K326" s="22"/>
      <c r="L326" s="110"/>
      <c r="M326" s="110"/>
      <c r="N326" s="21"/>
      <c r="O326" s="30"/>
      <c r="P326" s="21"/>
      <c r="Q326" s="28"/>
    </row>
    <row r="327" spans="1:17" ht="12.95" customHeight="1" x14ac:dyDescent="0.2">
      <c r="A327" s="3"/>
      <c r="B327" s="7"/>
      <c r="C327" s="27"/>
      <c r="E327" s="27"/>
      <c r="F327" s="27"/>
      <c r="G327" s="43"/>
      <c r="J327" s="20"/>
      <c r="K327" s="22"/>
      <c r="L327" s="110"/>
      <c r="M327" s="110"/>
      <c r="N327" s="21"/>
      <c r="O327" s="30"/>
      <c r="P327" s="21"/>
      <c r="Q327" s="28"/>
    </row>
    <row r="328" spans="1:17" ht="12.95" customHeight="1" x14ac:dyDescent="0.2">
      <c r="A328" s="3"/>
      <c r="B328" s="7"/>
      <c r="C328" s="27"/>
      <c r="E328" s="27"/>
      <c r="F328" s="27"/>
      <c r="G328" s="43"/>
      <c r="J328" s="20"/>
      <c r="K328" s="22"/>
      <c r="L328" s="110"/>
      <c r="M328" s="110"/>
      <c r="N328" s="21"/>
      <c r="O328" s="30"/>
      <c r="P328" s="21"/>
      <c r="Q328" s="28"/>
    </row>
    <row r="329" spans="1:17" ht="12.95" customHeight="1" x14ac:dyDescent="0.2">
      <c r="A329" s="34"/>
      <c r="B329" s="27"/>
      <c r="C329" s="27"/>
      <c r="E329" s="27"/>
      <c r="F329" s="27"/>
      <c r="G329" s="43"/>
      <c r="J329" s="20"/>
      <c r="K329" s="22"/>
      <c r="L329" s="110"/>
      <c r="M329" s="110"/>
      <c r="N329" s="21"/>
      <c r="O329" s="30"/>
      <c r="P329" s="111"/>
      <c r="Q329" s="28"/>
    </row>
    <row r="330" spans="1:17" ht="12.95" customHeight="1" x14ac:dyDescent="0.2">
      <c r="A330" s="3"/>
      <c r="B330" s="7"/>
      <c r="C330" s="27"/>
      <c r="E330" s="27"/>
      <c r="F330" s="27"/>
      <c r="G330" s="43"/>
      <c r="J330" s="20"/>
      <c r="K330" s="22"/>
      <c r="L330" s="110"/>
      <c r="M330" s="110"/>
      <c r="N330" s="21"/>
      <c r="O330" s="30"/>
      <c r="P330" s="111"/>
      <c r="Q330" s="28"/>
    </row>
    <row r="331" spans="1:17" ht="12.95" customHeight="1" x14ac:dyDescent="0.2">
      <c r="A331" s="3"/>
      <c r="B331" s="7"/>
      <c r="C331" s="27"/>
      <c r="E331" s="27"/>
      <c r="F331" s="27"/>
      <c r="G331" s="43"/>
      <c r="J331" s="20"/>
      <c r="K331" s="22"/>
      <c r="L331" s="110"/>
      <c r="M331" s="110"/>
      <c r="N331" s="21"/>
      <c r="O331" s="30"/>
      <c r="P331" s="21"/>
      <c r="Q331" s="28"/>
    </row>
    <row r="332" spans="1:17" ht="12.95" customHeight="1" x14ac:dyDescent="0.2">
      <c r="A332" s="3"/>
      <c r="B332" s="7"/>
      <c r="C332" s="27"/>
      <c r="E332" s="27"/>
      <c r="F332" s="27"/>
      <c r="G332" s="43"/>
      <c r="J332" s="20"/>
      <c r="K332" s="22"/>
      <c r="L332" s="110"/>
      <c r="M332" s="110"/>
      <c r="N332" s="21"/>
      <c r="O332" s="30"/>
      <c r="P332" s="21"/>
      <c r="Q332" s="28"/>
    </row>
    <row r="333" spans="1:17" ht="12.95" customHeight="1" x14ac:dyDescent="0.2">
      <c r="A333" s="3"/>
      <c r="B333" s="7"/>
      <c r="C333" s="27"/>
      <c r="E333" s="27"/>
      <c r="F333" s="27"/>
      <c r="G333" s="43"/>
      <c r="J333" s="20"/>
      <c r="K333" s="22"/>
      <c r="L333" s="110"/>
      <c r="M333" s="110"/>
      <c r="N333" s="21"/>
      <c r="O333" s="30"/>
      <c r="P333" s="21"/>
      <c r="Q333" s="28"/>
    </row>
    <row r="334" spans="1:17" ht="12.95" customHeight="1" x14ac:dyDescent="0.2">
      <c r="A334" s="3"/>
      <c r="B334" s="7"/>
      <c r="C334" s="27"/>
      <c r="E334" s="27"/>
      <c r="F334" s="27"/>
      <c r="G334" s="43"/>
      <c r="J334" s="20"/>
      <c r="K334" s="22"/>
      <c r="L334" s="110"/>
      <c r="M334" s="110"/>
      <c r="N334" s="21"/>
      <c r="O334" s="30"/>
      <c r="P334" s="21"/>
      <c r="Q334" s="28"/>
    </row>
    <row r="335" spans="1:17" ht="12.95" customHeight="1" x14ac:dyDescent="0.2">
      <c r="A335" s="3"/>
      <c r="B335" s="7"/>
      <c r="C335" s="27"/>
      <c r="E335" s="27"/>
      <c r="F335" s="27"/>
      <c r="G335" s="43"/>
      <c r="J335" s="20"/>
      <c r="K335" s="22"/>
      <c r="L335" s="110"/>
      <c r="M335" s="110"/>
      <c r="N335" s="21"/>
      <c r="O335" s="30"/>
      <c r="P335" s="21"/>
      <c r="Q335" s="28"/>
    </row>
    <row r="336" spans="1:17" ht="12.95" customHeight="1" x14ac:dyDescent="0.2">
      <c r="A336" s="3"/>
      <c r="B336" s="7"/>
      <c r="C336" s="27"/>
      <c r="E336" s="27"/>
      <c r="F336" s="27"/>
      <c r="G336" s="43"/>
      <c r="J336" s="20"/>
      <c r="K336" s="22"/>
      <c r="L336" s="110"/>
      <c r="M336" s="110"/>
      <c r="N336" s="21"/>
      <c r="O336" s="30"/>
      <c r="P336" s="21"/>
      <c r="Q336" s="28"/>
    </row>
    <row r="337" spans="1:17" ht="12.95" customHeight="1" x14ac:dyDescent="0.2">
      <c r="A337" s="3"/>
      <c r="B337" s="7"/>
      <c r="C337" s="27"/>
      <c r="E337" s="27"/>
      <c r="F337" s="27"/>
      <c r="G337" s="43"/>
      <c r="J337" s="20"/>
      <c r="K337" s="22"/>
      <c r="L337" s="110"/>
      <c r="M337" s="110"/>
      <c r="N337" s="21"/>
      <c r="O337" s="30"/>
      <c r="P337" s="21"/>
      <c r="Q337" s="28"/>
    </row>
    <row r="338" spans="1:17" ht="12.95" customHeight="1" x14ac:dyDescent="0.2">
      <c r="A338" s="3"/>
      <c r="B338" s="7"/>
      <c r="C338" s="27"/>
      <c r="E338" s="27"/>
      <c r="F338" s="27"/>
      <c r="G338" s="43"/>
      <c r="J338" s="20"/>
      <c r="K338" s="22"/>
      <c r="L338" s="110"/>
      <c r="M338" s="110"/>
      <c r="N338" s="21"/>
      <c r="O338" s="30"/>
      <c r="P338" s="21"/>
      <c r="Q338" s="28"/>
    </row>
    <row r="339" spans="1:17" ht="12.95" customHeight="1" x14ac:dyDescent="0.2">
      <c r="A339" s="3"/>
      <c r="B339" s="7"/>
      <c r="C339" s="27"/>
      <c r="E339" s="27"/>
      <c r="F339" s="27"/>
      <c r="G339" s="43"/>
      <c r="J339" s="20"/>
      <c r="K339" s="22"/>
      <c r="L339" s="110"/>
      <c r="M339" s="110"/>
      <c r="N339" s="21"/>
      <c r="O339" s="30"/>
      <c r="P339" s="21"/>
      <c r="Q339" s="28"/>
    </row>
    <row r="340" spans="1:17" ht="12.95" customHeight="1" x14ac:dyDescent="0.2">
      <c r="A340" s="3"/>
      <c r="B340" s="7"/>
      <c r="C340" s="27"/>
      <c r="E340" s="27"/>
      <c r="F340" s="27"/>
      <c r="G340" s="43"/>
      <c r="J340" s="20"/>
      <c r="K340" s="22"/>
      <c r="L340" s="110"/>
      <c r="M340" s="110"/>
      <c r="N340" s="21"/>
      <c r="O340" s="30"/>
      <c r="P340" s="21"/>
      <c r="Q340" s="28"/>
    </row>
    <row r="341" spans="1:17" ht="12.95" customHeight="1" x14ac:dyDescent="0.2">
      <c r="A341" s="3"/>
      <c r="B341" s="7"/>
      <c r="C341" s="27"/>
      <c r="E341" s="27"/>
      <c r="F341" s="27"/>
      <c r="G341" s="43"/>
      <c r="J341" s="20"/>
      <c r="K341" s="22"/>
      <c r="L341" s="110"/>
      <c r="M341" s="110"/>
      <c r="N341" s="21"/>
      <c r="O341" s="30"/>
      <c r="P341" s="21"/>
      <c r="Q341" s="28"/>
    </row>
    <row r="342" spans="1:17" ht="12.95" customHeight="1" x14ac:dyDescent="0.2">
      <c r="A342" s="3"/>
      <c r="B342" s="7"/>
      <c r="C342" s="27"/>
      <c r="E342" s="27"/>
      <c r="F342" s="27"/>
      <c r="G342" s="43"/>
      <c r="J342" s="20"/>
      <c r="K342" s="22"/>
      <c r="L342" s="110"/>
      <c r="M342" s="110"/>
      <c r="N342" s="21"/>
      <c r="O342" s="30"/>
      <c r="P342" s="21"/>
      <c r="Q342" s="28"/>
    </row>
    <row r="343" spans="1:17" ht="12.95" customHeight="1" x14ac:dyDescent="0.2">
      <c r="A343" s="3"/>
      <c r="B343" s="7"/>
      <c r="C343" s="27"/>
      <c r="E343" s="27"/>
      <c r="F343" s="27"/>
      <c r="G343" s="43"/>
      <c r="J343" s="20"/>
      <c r="K343" s="22"/>
      <c r="L343" s="110"/>
      <c r="M343" s="110"/>
      <c r="N343" s="21"/>
      <c r="O343" s="30"/>
      <c r="P343" s="21"/>
      <c r="Q343" s="28"/>
    </row>
    <row r="344" spans="1:17" ht="12.95" customHeight="1" x14ac:dyDescent="0.2">
      <c r="A344" s="3"/>
      <c r="B344" s="7"/>
      <c r="C344" s="27"/>
      <c r="E344" s="27"/>
      <c r="F344" s="27"/>
      <c r="G344" s="43"/>
      <c r="J344" s="20"/>
      <c r="K344" s="22"/>
      <c r="L344" s="110"/>
      <c r="M344" s="110"/>
      <c r="N344" s="21"/>
      <c r="O344" s="30"/>
      <c r="P344" s="21"/>
      <c r="Q344" s="28"/>
    </row>
    <row r="345" spans="1:17" ht="12.95" customHeight="1" x14ac:dyDescent="0.2">
      <c r="A345" s="3"/>
      <c r="B345" s="7"/>
      <c r="C345" s="27"/>
      <c r="E345" s="27"/>
      <c r="F345" s="27"/>
      <c r="G345" s="43"/>
      <c r="J345" s="20"/>
      <c r="K345" s="22"/>
      <c r="L345" s="110"/>
      <c r="M345" s="110"/>
      <c r="N345" s="21"/>
      <c r="O345" s="30"/>
      <c r="P345" s="21"/>
      <c r="Q345" s="28"/>
    </row>
    <row r="346" spans="1:17" ht="12.95" customHeight="1" x14ac:dyDescent="0.2">
      <c r="A346" s="3"/>
      <c r="B346" s="7"/>
      <c r="C346" s="27"/>
      <c r="E346" s="27"/>
      <c r="F346" s="27"/>
      <c r="G346" s="43"/>
      <c r="J346" s="20"/>
      <c r="K346" s="22"/>
      <c r="L346" s="110"/>
      <c r="M346" s="110"/>
      <c r="N346" s="21"/>
      <c r="O346" s="30"/>
      <c r="P346" s="111"/>
      <c r="Q346" s="28"/>
    </row>
    <row r="347" spans="1:17" ht="12.95" customHeight="1" x14ac:dyDescent="0.2">
      <c r="A347" s="3"/>
      <c r="B347" s="7"/>
      <c r="C347" s="27"/>
      <c r="E347" s="27"/>
      <c r="F347" s="27"/>
      <c r="G347" s="43"/>
      <c r="J347" s="20"/>
      <c r="K347" s="22"/>
      <c r="L347" s="110"/>
      <c r="M347" s="110"/>
      <c r="N347" s="21"/>
      <c r="O347" s="30"/>
      <c r="P347" s="21"/>
      <c r="Q347" s="28"/>
    </row>
    <row r="348" spans="1:17" ht="12.95" customHeight="1" x14ac:dyDescent="0.2">
      <c r="A348" s="3"/>
      <c r="B348" s="7"/>
      <c r="C348" s="27"/>
      <c r="E348" s="27"/>
      <c r="F348" s="27"/>
      <c r="G348" s="43"/>
      <c r="J348" s="20"/>
      <c r="K348" s="22"/>
      <c r="L348" s="110"/>
      <c r="M348" s="110"/>
      <c r="N348" s="21"/>
      <c r="O348" s="30"/>
      <c r="P348" s="21"/>
      <c r="Q348" s="28"/>
    </row>
    <row r="349" spans="1:17" ht="12.95" customHeight="1" x14ac:dyDescent="0.2">
      <c r="A349" s="3"/>
      <c r="B349" s="7"/>
      <c r="C349" s="27"/>
      <c r="E349" s="27"/>
      <c r="F349" s="27"/>
      <c r="G349" s="43"/>
      <c r="J349" s="20"/>
      <c r="K349" s="22"/>
      <c r="L349" s="110"/>
      <c r="M349" s="110"/>
      <c r="N349" s="21"/>
      <c r="O349" s="30"/>
      <c r="P349" s="21"/>
      <c r="Q349" s="28"/>
    </row>
    <row r="350" spans="1:17" ht="12.95" customHeight="1" x14ac:dyDescent="0.2">
      <c r="A350" s="3"/>
      <c r="B350" s="7"/>
      <c r="C350" s="27"/>
      <c r="E350" s="27"/>
      <c r="F350" s="27"/>
      <c r="G350" s="43"/>
      <c r="J350" s="20"/>
      <c r="K350" s="22"/>
      <c r="L350" s="110"/>
      <c r="M350" s="110"/>
      <c r="N350" s="21"/>
      <c r="O350" s="30"/>
      <c r="P350" s="21"/>
      <c r="Q350" s="28"/>
    </row>
    <row r="351" spans="1:17" ht="12.95" customHeight="1" x14ac:dyDescent="0.2">
      <c r="A351" s="3"/>
      <c r="B351" s="7"/>
      <c r="C351" s="27"/>
      <c r="E351" s="27"/>
      <c r="F351" s="27"/>
      <c r="G351" s="43"/>
      <c r="J351" s="20"/>
      <c r="K351" s="22"/>
      <c r="L351" s="110"/>
      <c r="M351" s="110"/>
      <c r="N351" s="21"/>
      <c r="O351" s="30"/>
      <c r="P351" s="21"/>
      <c r="Q351" s="28"/>
    </row>
    <row r="352" spans="1:17" ht="12.95" customHeight="1" x14ac:dyDescent="0.2">
      <c r="A352" s="3"/>
      <c r="B352" s="7"/>
      <c r="C352" s="27"/>
      <c r="E352" s="27"/>
      <c r="F352" s="27"/>
      <c r="G352" s="43"/>
      <c r="H352" s="43"/>
      <c r="J352" s="20"/>
      <c r="K352" s="22"/>
      <c r="L352" s="110"/>
      <c r="M352" s="110"/>
      <c r="N352" s="21"/>
      <c r="O352" s="30"/>
      <c r="P352" s="21"/>
      <c r="Q352" s="28"/>
    </row>
    <row r="353" spans="1:17" ht="12.95" customHeight="1" x14ac:dyDescent="0.2">
      <c r="A353" s="3"/>
      <c r="B353" s="7"/>
      <c r="C353" s="27"/>
      <c r="E353" s="27"/>
      <c r="F353" s="27"/>
      <c r="G353" s="43"/>
      <c r="J353" s="20"/>
      <c r="K353" s="22"/>
      <c r="L353" s="110"/>
      <c r="M353" s="110"/>
      <c r="N353" s="111"/>
      <c r="O353" s="30"/>
      <c r="P353" s="21"/>
      <c r="Q353" s="28"/>
    </row>
    <row r="354" spans="1:17" ht="12.95" customHeight="1" x14ac:dyDescent="0.2">
      <c r="A354" s="3"/>
      <c r="B354" s="7"/>
      <c r="C354" s="27"/>
      <c r="E354" s="27"/>
      <c r="F354" s="27"/>
      <c r="G354" s="43"/>
      <c r="J354" s="20"/>
      <c r="K354" s="22"/>
      <c r="L354" s="110"/>
      <c r="M354" s="110"/>
      <c r="N354" s="21"/>
      <c r="O354" s="30"/>
      <c r="P354" s="21"/>
      <c r="Q354" s="28"/>
    </row>
    <row r="355" spans="1:17" ht="12.95" customHeight="1" x14ac:dyDescent="0.2">
      <c r="A355" s="3"/>
      <c r="B355" s="7"/>
      <c r="C355" s="27"/>
      <c r="E355" s="27"/>
      <c r="F355" s="27"/>
      <c r="G355" s="43"/>
      <c r="J355" s="20"/>
      <c r="K355" s="22"/>
      <c r="L355" s="110"/>
      <c r="M355" s="110"/>
      <c r="N355" s="21"/>
      <c r="O355" s="30"/>
      <c r="P355" s="21"/>
      <c r="Q355" s="28"/>
    </row>
    <row r="356" spans="1:17" ht="12.95" customHeight="1" x14ac:dyDescent="0.2">
      <c r="A356" s="3"/>
      <c r="B356" s="7"/>
      <c r="C356" s="27"/>
      <c r="E356" s="27"/>
      <c r="F356" s="27"/>
      <c r="G356" s="43"/>
      <c r="J356" s="20"/>
      <c r="K356" s="22"/>
      <c r="L356" s="110"/>
      <c r="M356" s="110"/>
      <c r="N356" s="21"/>
      <c r="O356" s="30"/>
      <c r="P356" s="21"/>
      <c r="Q356" s="28"/>
    </row>
    <row r="357" spans="1:17" ht="12.95" customHeight="1" x14ac:dyDescent="0.2">
      <c r="A357" s="3"/>
      <c r="B357" s="7"/>
      <c r="C357" s="27"/>
      <c r="E357" s="27"/>
      <c r="F357" s="27"/>
      <c r="G357" s="43"/>
      <c r="J357" s="20"/>
      <c r="K357" s="22"/>
      <c r="L357" s="110"/>
      <c r="M357" s="110"/>
      <c r="N357" s="21"/>
      <c r="O357" s="30"/>
      <c r="P357" s="21"/>
      <c r="Q357" s="28"/>
    </row>
    <row r="358" spans="1:17" ht="12.95" customHeight="1" x14ac:dyDescent="0.2">
      <c r="A358" s="3"/>
      <c r="B358" s="7"/>
      <c r="C358" s="27"/>
      <c r="E358" s="27"/>
      <c r="F358" s="27"/>
      <c r="G358" s="43"/>
      <c r="J358" s="20"/>
      <c r="K358" s="22"/>
      <c r="L358" s="110"/>
      <c r="M358" s="110"/>
      <c r="N358" s="21"/>
      <c r="O358" s="30"/>
      <c r="P358" s="21"/>
      <c r="Q358" s="28"/>
    </row>
    <row r="359" spans="1:17" ht="12.95" customHeight="1" x14ac:dyDescent="0.2">
      <c r="A359" s="3"/>
      <c r="B359" s="7"/>
      <c r="C359" s="27"/>
      <c r="E359" s="27"/>
      <c r="F359" s="27"/>
      <c r="G359" s="43"/>
      <c r="J359" s="20"/>
      <c r="K359" s="22"/>
      <c r="L359" s="110"/>
      <c r="M359" s="110"/>
      <c r="N359" s="21"/>
      <c r="O359" s="30"/>
      <c r="P359" s="21"/>
      <c r="Q359" s="28"/>
    </row>
    <row r="360" spans="1:17" ht="12.95" customHeight="1" x14ac:dyDescent="0.2">
      <c r="A360" s="3"/>
      <c r="B360" s="7"/>
      <c r="C360" s="27"/>
      <c r="E360" s="27"/>
      <c r="F360" s="27"/>
      <c r="G360" s="43"/>
      <c r="J360" s="20"/>
      <c r="K360" s="22"/>
      <c r="L360" s="110"/>
      <c r="M360" s="110"/>
      <c r="N360" s="21"/>
      <c r="O360" s="30"/>
      <c r="P360" s="21"/>
      <c r="Q360" s="28"/>
    </row>
    <row r="361" spans="1:17" ht="12.95" customHeight="1" x14ac:dyDescent="0.2">
      <c r="A361" s="3"/>
      <c r="B361" s="7"/>
      <c r="C361" s="27"/>
      <c r="E361" s="27"/>
      <c r="F361" s="27"/>
      <c r="G361" s="43"/>
      <c r="J361" s="20"/>
      <c r="K361" s="22"/>
      <c r="L361" s="110"/>
      <c r="M361" s="110"/>
      <c r="N361" s="21"/>
      <c r="O361" s="30"/>
      <c r="P361" s="21"/>
      <c r="Q361" s="28"/>
    </row>
    <row r="362" spans="1:17" ht="12.95" customHeight="1" x14ac:dyDescent="0.2">
      <c r="A362" s="3"/>
      <c r="B362" s="7"/>
      <c r="C362" s="27"/>
      <c r="E362" s="27"/>
      <c r="F362" s="27"/>
      <c r="G362" s="43"/>
      <c r="J362" s="20"/>
      <c r="K362" s="22"/>
      <c r="L362" s="110"/>
      <c r="M362" s="110"/>
      <c r="N362" s="21"/>
      <c r="O362" s="30"/>
      <c r="P362" s="21"/>
      <c r="Q362" s="28"/>
    </row>
    <row r="363" spans="1:17" ht="12.95" customHeight="1" x14ac:dyDescent="0.2">
      <c r="A363" s="3"/>
      <c r="B363" s="7"/>
      <c r="C363" s="27"/>
      <c r="E363" s="27"/>
      <c r="F363" s="27"/>
      <c r="G363" s="43"/>
      <c r="J363" s="20"/>
      <c r="K363" s="22"/>
      <c r="L363" s="110"/>
      <c r="M363" s="110"/>
      <c r="N363" s="21"/>
      <c r="O363" s="30"/>
      <c r="P363" s="21"/>
      <c r="Q363" s="28"/>
    </row>
    <row r="364" spans="1:17" ht="12.95" customHeight="1" x14ac:dyDescent="0.2">
      <c r="A364" s="3"/>
      <c r="B364" s="7"/>
      <c r="C364" s="27"/>
      <c r="E364" s="27"/>
      <c r="F364" s="27"/>
      <c r="G364" s="43"/>
      <c r="J364" s="20"/>
      <c r="K364" s="22"/>
      <c r="L364" s="110"/>
      <c r="M364" s="110"/>
      <c r="N364" s="21"/>
      <c r="O364" s="30"/>
      <c r="P364" s="21"/>
      <c r="Q364" s="28"/>
    </row>
    <row r="365" spans="1:17" ht="12.95" customHeight="1" x14ac:dyDescent="0.2">
      <c r="A365" s="3"/>
      <c r="B365" s="7"/>
      <c r="C365" s="27"/>
      <c r="E365" s="27"/>
      <c r="F365" s="27"/>
      <c r="G365" s="43"/>
      <c r="J365" s="20"/>
      <c r="K365" s="22"/>
      <c r="L365" s="110"/>
      <c r="M365" s="110"/>
      <c r="N365" s="21"/>
      <c r="O365" s="30"/>
      <c r="P365" s="21"/>
      <c r="Q365" s="28"/>
    </row>
    <row r="366" spans="1:17" ht="12.95" customHeight="1" x14ac:dyDescent="0.2">
      <c r="A366" s="3"/>
      <c r="B366" s="7"/>
      <c r="C366" s="27"/>
      <c r="E366" s="27"/>
      <c r="F366" s="27"/>
      <c r="G366" s="43"/>
      <c r="J366" s="20"/>
      <c r="K366" s="22"/>
      <c r="L366" s="110"/>
      <c r="M366" s="110"/>
      <c r="N366" s="21"/>
      <c r="O366" s="30"/>
      <c r="P366" s="21"/>
      <c r="Q366" s="28"/>
    </row>
    <row r="367" spans="1:17" ht="12.95" customHeight="1" x14ac:dyDescent="0.2">
      <c r="A367" s="3"/>
      <c r="B367" s="7"/>
      <c r="C367" s="27"/>
      <c r="E367" s="27"/>
      <c r="F367" s="27"/>
      <c r="G367" s="43"/>
      <c r="J367" s="20"/>
      <c r="K367" s="22"/>
      <c r="L367" s="110"/>
      <c r="M367" s="110"/>
      <c r="N367" s="21"/>
      <c r="O367" s="30"/>
      <c r="P367" s="21"/>
      <c r="Q367" s="28"/>
    </row>
    <row r="368" spans="1:17" ht="12.95" customHeight="1" x14ac:dyDescent="0.2">
      <c r="A368" s="3"/>
      <c r="B368" s="7"/>
      <c r="C368" s="27"/>
      <c r="E368" s="27"/>
      <c r="F368" s="27"/>
      <c r="G368" s="43"/>
      <c r="J368" s="20"/>
      <c r="K368" s="22"/>
      <c r="L368" s="110"/>
      <c r="M368" s="110"/>
      <c r="N368" s="21"/>
      <c r="O368" s="30"/>
      <c r="P368" s="21"/>
      <c r="Q368" s="28"/>
    </row>
    <row r="369" spans="1:17" ht="12.95" customHeight="1" x14ac:dyDescent="0.2">
      <c r="A369" s="3"/>
      <c r="B369" s="7"/>
      <c r="C369" s="27"/>
      <c r="E369" s="27"/>
      <c r="F369" s="27"/>
      <c r="G369" s="43"/>
      <c r="J369" s="20"/>
      <c r="K369" s="22"/>
      <c r="L369" s="110"/>
      <c r="M369" s="110"/>
      <c r="N369" s="21"/>
      <c r="O369" s="30"/>
      <c r="P369" s="21"/>
      <c r="Q369" s="28"/>
    </row>
    <row r="370" spans="1:17" ht="12.95" customHeight="1" x14ac:dyDescent="0.2">
      <c r="A370" s="3"/>
      <c r="B370" s="7"/>
      <c r="C370" s="27"/>
      <c r="E370" s="27"/>
      <c r="F370" s="27"/>
      <c r="G370" s="43"/>
      <c r="J370" s="20"/>
      <c r="K370" s="22"/>
      <c r="L370" s="110"/>
      <c r="M370" s="110"/>
      <c r="N370" s="21"/>
      <c r="O370" s="30"/>
      <c r="P370" s="21"/>
      <c r="Q370" s="28"/>
    </row>
    <row r="371" spans="1:17" ht="12.95" customHeight="1" x14ac:dyDescent="0.2">
      <c r="A371" s="3"/>
      <c r="B371" s="7"/>
      <c r="C371" s="27"/>
      <c r="E371" s="27"/>
      <c r="F371" s="27"/>
      <c r="G371" s="43"/>
      <c r="J371" s="20"/>
      <c r="K371" s="22"/>
      <c r="L371" s="110"/>
      <c r="M371" s="110"/>
      <c r="N371" s="21"/>
      <c r="O371" s="30"/>
      <c r="P371" s="21"/>
      <c r="Q371" s="28"/>
    </row>
    <row r="372" spans="1:17" ht="12.95" customHeight="1" x14ac:dyDescent="0.2">
      <c r="A372" s="3"/>
      <c r="B372" s="7"/>
      <c r="C372" s="27"/>
      <c r="E372" s="27"/>
      <c r="F372" s="27"/>
      <c r="G372" s="43"/>
      <c r="J372" s="20"/>
      <c r="K372" s="22"/>
      <c r="L372" s="110"/>
      <c r="M372" s="110"/>
      <c r="N372" s="21"/>
      <c r="O372" s="30"/>
      <c r="P372" s="21"/>
      <c r="Q372" s="28"/>
    </row>
    <row r="373" spans="1:17" ht="12.95" customHeight="1" x14ac:dyDescent="0.2">
      <c r="A373" s="3"/>
      <c r="B373" s="7"/>
      <c r="C373" s="27"/>
      <c r="E373" s="27"/>
      <c r="F373" s="27"/>
      <c r="G373" s="43"/>
      <c r="J373" s="20"/>
      <c r="K373" s="22"/>
      <c r="L373" s="110"/>
      <c r="M373" s="110"/>
      <c r="N373" s="21"/>
      <c r="O373" s="30"/>
      <c r="P373" s="111"/>
      <c r="Q373" s="28"/>
    </row>
    <row r="374" spans="1:17" ht="12.95" customHeight="1" x14ac:dyDescent="0.2">
      <c r="A374" s="3"/>
      <c r="B374" s="7"/>
      <c r="C374" s="27"/>
      <c r="E374" s="27"/>
      <c r="F374" s="27"/>
      <c r="G374" s="43"/>
      <c r="J374" s="20"/>
      <c r="K374" s="22"/>
      <c r="L374" s="110"/>
      <c r="M374" s="110"/>
      <c r="N374" s="21"/>
      <c r="O374" s="30"/>
      <c r="P374" s="21"/>
      <c r="Q374" s="28"/>
    </row>
    <row r="375" spans="1:17" ht="12.95" customHeight="1" x14ac:dyDescent="0.2">
      <c r="A375" s="3"/>
      <c r="B375" s="7"/>
      <c r="C375" s="27"/>
      <c r="E375" s="27"/>
      <c r="F375" s="27"/>
      <c r="G375" s="43"/>
      <c r="J375" s="20"/>
      <c r="K375" s="22"/>
      <c r="L375" s="110"/>
      <c r="M375" s="110"/>
      <c r="N375" s="21"/>
      <c r="O375" s="30"/>
      <c r="P375" s="21"/>
      <c r="Q375" s="28"/>
    </row>
    <row r="376" spans="1:17" ht="12.95" customHeight="1" x14ac:dyDescent="0.2">
      <c r="A376" s="3"/>
      <c r="B376" s="7"/>
      <c r="C376" s="27"/>
      <c r="E376" s="27"/>
      <c r="F376" s="27"/>
      <c r="G376" s="43"/>
      <c r="J376" s="20"/>
      <c r="K376" s="22"/>
      <c r="L376" s="110"/>
      <c r="M376" s="110"/>
      <c r="N376" s="21"/>
      <c r="O376" s="30"/>
      <c r="P376" s="21"/>
      <c r="Q376" s="28"/>
    </row>
    <row r="377" spans="1:17" ht="12.95" customHeight="1" x14ac:dyDescent="0.2">
      <c r="A377" s="3"/>
      <c r="B377" s="7"/>
      <c r="C377" s="27"/>
      <c r="E377" s="27"/>
      <c r="F377" s="27"/>
      <c r="G377" s="43"/>
      <c r="J377" s="20"/>
      <c r="K377" s="22"/>
      <c r="L377" s="110"/>
      <c r="M377" s="110"/>
      <c r="N377" s="21"/>
      <c r="O377" s="30"/>
      <c r="P377" s="21"/>
      <c r="Q377" s="28"/>
    </row>
    <row r="378" spans="1:17" ht="12.95" customHeight="1" x14ac:dyDescent="0.2">
      <c r="A378" s="3"/>
      <c r="B378" s="7"/>
      <c r="C378" s="27"/>
      <c r="E378" s="27"/>
      <c r="F378" s="27"/>
      <c r="G378" s="43"/>
      <c r="J378" s="20"/>
      <c r="K378" s="22"/>
      <c r="L378" s="110"/>
      <c r="M378" s="110"/>
      <c r="N378" s="21"/>
      <c r="O378" s="30"/>
      <c r="P378" s="21"/>
      <c r="Q378" s="28"/>
    </row>
    <row r="379" spans="1:17" ht="12.95" customHeight="1" x14ac:dyDescent="0.2">
      <c r="A379" s="3"/>
      <c r="B379" s="7"/>
      <c r="C379" s="27"/>
      <c r="E379" s="27"/>
      <c r="F379" s="27"/>
      <c r="G379" s="43"/>
      <c r="J379" s="20"/>
      <c r="K379" s="22"/>
      <c r="L379" s="110"/>
      <c r="M379" s="110"/>
      <c r="N379" s="21"/>
      <c r="O379" s="30"/>
      <c r="P379" s="21"/>
      <c r="Q379" s="28"/>
    </row>
    <row r="380" spans="1:17" ht="12.95" customHeight="1" x14ac:dyDescent="0.2">
      <c r="A380" s="3"/>
      <c r="B380" s="7"/>
      <c r="C380" s="27"/>
      <c r="E380" s="27"/>
      <c r="F380" s="27"/>
      <c r="G380" s="43"/>
      <c r="J380" s="20"/>
      <c r="K380" s="22"/>
      <c r="L380" s="110"/>
      <c r="M380" s="110"/>
      <c r="N380" s="21"/>
      <c r="O380" s="30"/>
      <c r="P380" s="111"/>
      <c r="Q380" s="28"/>
    </row>
    <row r="381" spans="1:17" ht="12.95" customHeight="1" x14ac:dyDescent="0.2">
      <c r="A381" s="3"/>
      <c r="B381" s="7"/>
      <c r="C381" s="27"/>
      <c r="E381" s="27"/>
      <c r="F381" s="27"/>
      <c r="G381" s="43"/>
      <c r="J381" s="20"/>
      <c r="K381" s="22"/>
      <c r="L381" s="110"/>
      <c r="M381" s="110"/>
      <c r="N381" s="21"/>
      <c r="O381" s="30"/>
      <c r="P381" s="21"/>
      <c r="Q381" s="28"/>
    </row>
    <row r="382" spans="1:17" ht="12.95" customHeight="1" x14ac:dyDescent="0.2">
      <c r="A382" s="3"/>
      <c r="B382" s="7"/>
      <c r="C382" s="27"/>
      <c r="E382" s="27"/>
      <c r="F382" s="27"/>
      <c r="G382" s="43"/>
      <c r="J382" s="20"/>
      <c r="K382" s="22"/>
      <c r="L382" s="110"/>
      <c r="M382" s="110"/>
      <c r="N382" s="21"/>
      <c r="O382" s="30"/>
      <c r="P382" s="21"/>
      <c r="Q382" s="28"/>
    </row>
    <row r="383" spans="1:17" ht="12.95" customHeight="1" x14ac:dyDescent="0.2">
      <c r="A383" s="3"/>
      <c r="B383" s="7"/>
      <c r="C383" s="27"/>
      <c r="E383" s="27"/>
      <c r="F383" s="27"/>
      <c r="G383" s="43"/>
      <c r="J383" s="20"/>
      <c r="K383" s="22"/>
      <c r="L383" s="110"/>
      <c r="M383" s="110"/>
      <c r="N383" s="21"/>
      <c r="O383" s="30"/>
      <c r="P383" s="21"/>
      <c r="Q383" s="28"/>
    </row>
    <row r="384" spans="1:17" ht="12.95" customHeight="1" x14ac:dyDescent="0.2">
      <c r="A384" s="3"/>
      <c r="B384" s="7"/>
      <c r="C384" s="27"/>
      <c r="E384" s="27"/>
      <c r="F384" s="27"/>
      <c r="G384" s="43"/>
      <c r="J384" s="20"/>
      <c r="K384" s="22"/>
      <c r="L384" s="110"/>
      <c r="M384" s="110"/>
      <c r="N384" s="21"/>
      <c r="O384" s="30"/>
      <c r="P384" s="21"/>
      <c r="Q384" s="28"/>
    </row>
    <row r="385" spans="1:17" ht="12.95" customHeight="1" x14ac:dyDescent="0.2">
      <c r="A385" s="3"/>
      <c r="B385" s="7"/>
      <c r="C385" s="27"/>
      <c r="E385" s="27"/>
      <c r="F385" s="27"/>
      <c r="G385" s="43"/>
      <c r="J385" s="20"/>
      <c r="K385" s="22"/>
      <c r="L385" s="110"/>
      <c r="M385" s="110"/>
      <c r="N385" s="21"/>
      <c r="O385" s="30"/>
      <c r="P385" s="21"/>
      <c r="Q385" s="28"/>
    </row>
    <row r="386" spans="1:17" ht="12.95" customHeight="1" x14ac:dyDescent="0.2">
      <c r="A386" s="3"/>
      <c r="B386" s="7"/>
      <c r="C386" s="27"/>
      <c r="E386" s="27"/>
      <c r="F386" s="27"/>
      <c r="G386" s="43"/>
      <c r="J386" s="20"/>
      <c r="K386" s="22"/>
      <c r="L386" s="110"/>
      <c r="M386" s="110"/>
      <c r="N386" s="21"/>
      <c r="O386" s="30"/>
      <c r="P386" s="21"/>
      <c r="Q386" s="28"/>
    </row>
    <row r="387" spans="1:17" ht="12.95" customHeight="1" x14ac:dyDescent="0.2">
      <c r="A387" s="3"/>
      <c r="B387" s="7"/>
      <c r="C387" s="27"/>
      <c r="E387" s="27"/>
      <c r="F387" s="27"/>
      <c r="G387" s="43"/>
      <c r="J387" s="20"/>
      <c r="K387" s="22"/>
      <c r="L387" s="110"/>
      <c r="M387" s="110"/>
      <c r="N387" s="21"/>
      <c r="O387" s="30"/>
      <c r="P387" s="21"/>
      <c r="Q387" s="28"/>
    </row>
    <row r="388" spans="1:17" ht="12.95" customHeight="1" x14ac:dyDescent="0.2">
      <c r="A388" s="3"/>
      <c r="B388" s="7"/>
      <c r="C388" s="27"/>
      <c r="E388" s="27"/>
      <c r="F388" s="27"/>
      <c r="G388" s="43"/>
      <c r="J388" s="20"/>
      <c r="K388" s="22"/>
      <c r="L388" s="110"/>
      <c r="M388" s="110"/>
      <c r="N388" s="21"/>
      <c r="O388" s="30"/>
      <c r="P388" s="21"/>
      <c r="Q388" s="28"/>
    </row>
    <row r="389" spans="1:17" ht="12.95" customHeight="1" x14ac:dyDescent="0.2">
      <c r="A389" s="3"/>
      <c r="B389" s="7"/>
      <c r="C389" s="27"/>
      <c r="E389" s="27"/>
      <c r="F389" s="27"/>
      <c r="G389" s="43"/>
      <c r="J389" s="20"/>
      <c r="K389" s="22"/>
      <c r="L389" s="110"/>
      <c r="M389" s="110"/>
      <c r="N389" s="21"/>
      <c r="O389" s="30"/>
      <c r="P389" s="21"/>
      <c r="Q389" s="28"/>
    </row>
    <row r="390" spans="1:17" ht="12.95" customHeight="1" x14ac:dyDescent="0.2">
      <c r="A390" s="3"/>
      <c r="B390" s="7"/>
      <c r="C390" s="27"/>
      <c r="E390" s="27"/>
      <c r="F390" s="27"/>
      <c r="G390" s="43"/>
      <c r="J390" s="20"/>
      <c r="K390" s="22"/>
      <c r="L390" s="110"/>
      <c r="M390" s="110"/>
      <c r="N390" s="21"/>
      <c r="O390" s="30"/>
      <c r="P390" s="21"/>
      <c r="Q390" s="28"/>
    </row>
    <row r="391" spans="1:17" ht="12.95" customHeight="1" x14ac:dyDescent="0.2">
      <c r="A391" s="3"/>
      <c r="B391" s="7"/>
      <c r="C391" s="27"/>
      <c r="E391" s="27"/>
      <c r="F391" s="27"/>
      <c r="G391" s="43"/>
      <c r="J391" s="20"/>
      <c r="K391" s="22"/>
      <c r="L391" s="110"/>
      <c r="M391" s="110"/>
      <c r="N391" s="21"/>
      <c r="O391" s="30"/>
      <c r="P391" s="21"/>
      <c r="Q391" s="28"/>
    </row>
    <row r="392" spans="1:17" ht="12.95" customHeight="1" x14ac:dyDescent="0.2">
      <c r="A392" s="3"/>
      <c r="B392" s="7"/>
      <c r="C392" s="27"/>
      <c r="E392" s="27"/>
      <c r="F392" s="27"/>
      <c r="G392" s="43"/>
      <c r="J392" s="20"/>
      <c r="K392" s="22"/>
      <c r="L392" s="110"/>
      <c r="M392" s="110"/>
      <c r="N392" s="21"/>
      <c r="O392" s="30"/>
      <c r="P392" s="21"/>
      <c r="Q392" s="28"/>
    </row>
    <row r="393" spans="1:17" ht="12.95" customHeight="1" x14ac:dyDescent="0.2">
      <c r="A393" s="3"/>
      <c r="B393" s="7"/>
      <c r="C393" s="27"/>
      <c r="E393" s="27"/>
      <c r="F393" s="27"/>
      <c r="G393" s="43"/>
      <c r="H393" s="43"/>
      <c r="J393" s="20"/>
      <c r="K393" s="22"/>
      <c r="L393" s="110"/>
      <c r="M393" s="110"/>
      <c r="N393" s="21"/>
      <c r="O393" s="30"/>
      <c r="P393" s="111"/>
      <c r="Q393" s="28"/>
    </row>
    <row r="394" spans="1:17" ht="12.95" customHeight="1" x14ac:dyDescent="0.2">
      <c r="A394" s="3"/>
      <c r="B394" s="7"/>
      <c r="C394" s="27"/>
      <c r="E394" s="27"/>
      <c r="F394" s="27"/>
      <c r="G394" s="43"/>
      <c r="J394" s="20"/>
      <c r="K394" s="22"/>
      <c r="L394" s="110"/>
      <c r="M394" s="110"/>
      <c r="N394" s="21"/>
      <c r="O394" s="30"/>
      <c r="P394" s="111"/>
      <c r="Q394" s="28"/>
    </row>
    <row r="395" spans="1:17" ht="12.95" customHeight="1" x14ac:dyDescent="0.2">
      <c r="A395" s="3"/>
      <c r="B395" s="7"/>
      <c r="C395" s="27"/>
      <c r="E395" s="27"/>
      <c r="F395" s="27"/>
      <c r="G395" s="43"/>
      <c r="J395" s="20"/>
      <c r="K395" s="22"/>
      <c r="L395" s="110"/>
      <c r="M395" s="110"/>
      <c r="N395" s="21"/>
      <c r="O395" s="30"/>
      <c r="P395" s="111"/>
      <c r="Q395" s="28"/>
    </row>
    <row r="396" spans="1:17" ht="12.95" customHeight="1" x14ac:dyDescent="0.2">
      <c r="A396" s="3"/>
      <c r="B396" s="7"/>
      <c r="C396" s="27"/>
      <c r="E396" s="27"/>
      <c r="F396" s="27"/>
      <c r="G396" s="43"/>
      <c r="J396" s="20"/>
      <c r="K396" s="22"/>
      <c r="L396" s="110"/>
      <c r="M396" s="110"/>
      <c r="N396" s="21"/>
      <c r="O396" s="30"/>
      <c r="P396" s="21"/>
      <c r="Q396" s="28"/>
    </row>
    <row r="397" spans="1:17" ht="12.95" customHeight="1" x14ac:dyDescent="0.2">
      <c r="A397" s="3"/>
      <c r="B397" s="7"/>
      <c r="C397" s="27"/>
      <c r="E397" s="27"/>
      <c r="F397" s="27"/>
      <c r="G397" s="43"/>
      <c r="J397" s="20"/>
      <c r="K397" s="22"/>
      <c r="L397" s="110"/>
      <c r="M397" s="110"/>
      <c r="N397" s="21"/>
      <c r="O397" s="30"/>
      <c r="P397" s="21"/>
      <c r="Q397" s="28"/>
    </row>
    <row r="398" spans="1:17" ht="12.95" customHeight="1" x14ac:dyDescent="0.2">
      <c r="A398" s="3"/>
      <c r="B398" s="7"/>
      <c r="C398" s="27"/>
      <c r="E398" s="27"/>
      <c r="F398" s="27"/>
      <c r="G398" s="43"/>
      <c r="J398" s="20"/>
      <c r="K398" s="22"/>
      <c r="L398" s="110"/>
      <c r="M398" s="110"/>
      <c r="N398" s="21"/>
      <c r="O398" s="30"/>
      <c r="P398" s="21"/>
      <c r="Q398" s="28"/>
    </row>
    <row r="399" spans="1:17" ht="12.95" customHeight="1" x14ac:dyDescent="0.2">
      <c r="A399" s="3"/>
      <c r="B399" s="7"/>
      <c r="C399" s="27"/>
      <c r="E399" s="27"/>
      <c r="F399" s="27"/>
      <c r="G399" s="43"/>
      <c r="J399" s="20"/>
      <c r="K399" s="22"/>
      <c r="L399" s="110"/>
      <c r="M399" s="110"/>
      <c r="N399" s="21"/>
      <c r="O399" s="30"/>
      <c r="P399" s="21"/>
      <c r="Q399" s="28"/>
    </row>
    <row r="400" spans="1:17" ht="12.95" customHeight="1" x14ac:dyDescent="0.2">
      <c r="A400" s="3"/>
      <c r="B400" s="7"/>
      <c r="C400" s="27"/>
      <c r="E400" s="27"/>
      <c r="F400" s="27"/>
      <c r="G400" s="43"/>
      <c r="J400" s="20"/>
      <c r="K400" s="22"/>
      <c r="L400" s="110"/>
      <c r="M400" s="110"/>
      <c r="N400" s="21"/>
      <c r="O400" s="30"/>
      <c r="P400" s="21"/>
      <c r="Q400" s="28"/>
    </row>
    <row r="401" spans="1:17" ht="12.95" customHeight="1" x14ac:dyDescent="0.2">
      <c r="A401" s="3"/>
      <c r="B401" s="7"/>
      <c r="C401" s="27"/>
      <c r="E401" s="27"/>
      <c r="F401" s="27"/>
      <c r="G401" s="43"/>
      <c r="J401" s="20"/>
      <c r="K401" s="22"/>
      <c r="L401" s="110"/>
      <c r="M401" s="110"/>
      <c r="N401" s="21"/>
      <c r="O401" s="30"/>
      <c r="P401" s="21"/>
      <c r="Q401" s="28"/>
    </row>
    <row r="402" spans="1:17" ht="12.95" customHeight="1" x14ac:dyDescent="0.2">
      <c r="A402" s="3"/>
      <c r="B402" s="7"/>
      <c r="C402" s="27"/>
      <c r="E402" s="27"/>
      <c r="F402" s="27"/>
      <c r="G402" s="43"/>
      <c r="J402" s="20"/>
      <c r="K402" s="22"/>
      <c r="L402" s="110"/>
      <c r="M402" s="110"/>
      <c r="N402" s="21"/>
      <c r="O402" s="30"/>
      <c r="P402" s="21"/>
      <c r="Q402" s="28"/>
    </row>
    <row r="403" spans="1:17" ht="12.95" customHeight="1" x14ac:dyDescent="0.2">
      <c r="A403" s="3"/>
      <c r="B403" s="7"/>
      <c r="C403" s="27"/>
      <c r="E403" s="27"/>
      <c r="F403" s="27"/>
      <c r="G403" s="43"/>
      <c r="J403" s="20"/>
      <c r="K403" s="22"/>
      <c r="L403" s="110"/>
      <c r="M403" s="110"/>
      <c r="N403" s="21"/>
      <c r="O403" s="30"/>
      <c r="P403" s="21"/>
      <c r="Q403" s="28"/>
    </row>
    <row r="404" spans="1:17" ht="12.95" customHeight="1" x14ac:dyDescent="0.2">
      <c r="A404" s="3"/>
      <c r="B404" s="7"/>
      <c r="C404" s="27"/>
      <c r="E404" s="27"/>
      <c r="F404" s="27"/>
      <c r="G404" s="43"/>
      <c r="J404" s="20"/>
      <c r="K404" s="22"/>
      <c r="L404" s="110"/>
      <c r="M404" s="110"/>
      <c r="N404" s="21"/>
      <c r="O404" s="30"/>
      <c r="P404" s="21"/>
      <c r="Q404" s="28"/>
    </row>
    <row r="405" spans="1:17" ht="12.95" customHeight="1" x14ac:dyDescent="0.2">
      <c r="A405" s="3"/>
      <c r="B405" s="7"/>
      <c r="C405" s="27"/>
      <c r="E405" s="27"/>
      <c r="F405" s="27"/>
      <c r="G405" s="43"/>
      <c r="J405" s="20"/>
      <c r="K405" s="22"/>
      <c r="L405" s="110"/>
      <c r="M405" s="110"/>
      <c r="N405" s="21"/>
      <c r="O405" s="30"/>
      <c r="P405" s="21"/>
      <c r="Q405" s="28"/>
    </row>
    <row r="406" spans="1:17" ht="12.95" customHeight="1" x14ac:dyDescent="0.2">
      <c r="A406" s="3"/>
      <c r="B406" s="7"/>
      <c r="C406" s="27"/>
      <c r="E406" s="27"/>
      <c r="F406" s="27"/>
      <c r="G406" s="43"/>
      <c r="J406" s="20"/>
      <c r="K406" s="22"/>
      <c r="L406" s="110"/>
      <c r="M406" s="110"/>
      <c r="N406" s="21"/>
      <c r="O406" s="30"/>
      <c r="P406" s="21"/>
      <c r="Q406" s="28"/>
    </row>
    <row r="407" spans="1:17" ht="12.95" customHeight="1" x14ac:dyDescent="0.2">
      <c r="A407" s="3"/>
      <c r="B407" s="7"/>
      <c r="C407" s="27"/>
      <c r="E407" s="27"/>
      <c r="F407" s="27"/>
      <c r="G407" s="43"/>
      <c r="J407" s="20"/>
      <c r="K407" s="22"/>
      <c r="L407" s="110"/>
      <c r="M407" s="110"/>
      <c r="N407" s="21"/>
      <c r="O407" s="30"/>
      <c r="P407" s="21"/>
      <c r="Q407" s="28"/>
    </row>
    <row r="408" spans="1:17" ht="12.95" customHeight="1" x14ac:dyDescent="0.2">
      <c r="A408" s="3"/>
      <c r="B408" s="7"/>
      <c r="C408" s="27"/>
      <c r="E408" s="27"/>
      <c r="F408" s="27"/>
      <c r="G408" s="43"/>
      <c r="J408" s="20"/>
      <c r="K408" s="22"/>
      <c r="L408" s="110"/>
      <c r="M408" s="110"/>
      <c r="N408" s="21"/>
      <c r="O408" s="30"/>
      <c r="P408" s="21"/>
      <c r="Q408" s="28"/>
    </row>
    <row r="409" spans="1:17" ht="12.95" customHeight="1" x14ac:dyDescent="0.2">
      <c r="A409" s="3"/>
      <c r="B409" s="7"/>
      <c r="C409" s="27"/>
      <c r="E409" s="27"/>
      <c r="F409" s="27"/>
      <c r="G409" s="43"/>
      <c r="J409" s="20"/>
      <c r="K409" s="22"/>
      <c r="L409" s="110"/>
      <c r="M409" s="110"/>
      <c r="N409" s="21"/>
      <c r="O409" s="30"/>
      <c r="P409" s="21"/>
      <c r="Q409" s="28"/>
    </row>
    <row r="410" spans="1:17" ht="12.95" customHeight="1" x14ac:dyDescent="0.2">
      <c r="A410" s="3"/>
      <c r="B410" s="7"/>
      <c r="C410" s="27"/>
      <c r="E410" s="27"/>
      <c r="F410" s="27"/>
      <c r="G410" s="43"/>
      <c r="J410" s="20"/>
      <c r="K410" s="22"/>
      <c r="L410" s="110"/>
      <c r="M410" s="110"/>
      <c r="N410" s="21"/>
      <c r="O410" s="30"/>
      <c r="P410" s="21"/>
      <c r="Q410" s="28"/>
    </row>
    <row r="411" spans="1:17" ht="12.95" customHeight="1" x14ac:dyDescent="0.2">
      <c r="A411" s="3"/>
      <c r="B411" s="7"/>
      <c r="C411" s="27"/>
      <c r="E411" s="27"/>
      <c r="F411" s="27"/>
      <c r="G411" s="43"/>
      <c r="J411" s="20"/>
      <c r="K411" s="22"/>
      <c r="L411" s="110"/>
      <c r="M411" s="110"/>
      <c r="N411" s="21"/>
      <c r="O411" s="30"/>
      <c r="P411" s="21"/>
      <c r="Q411" s="28"/>
    </row>
    <row r="412" spans="1:17" ht="12.95" customHeight="1" x14ac:dyDescent="0.2">
      <c r="A412" s="3"/>
      <c r="B412" s="7"/>
      <c r="C412" s="27"/>
      <c r="E412" s="27"/>
      <c r="F412" s="27"/>
      <c r="G412" s="43"/>
      <c r="J412" s="20"/>
      <c r="K412" s="22"/>
      <c r="L412" s="110"/>
      <c r="M412" s="110"/>
      <c r="N412" s="21"/>
      <c r="O412" s="30"/>
      <c r="P412" s="21"/>
      <c r="Q412" s="28"/>
    </row>
    <row r="413" spans="1:17" ht="12.95" customHeight="1" x14ac:dyDescent="0.2">
      <c r="A413" s="3"/>
      <c r="B413" s="7"/>
      <c r="C413" s="27"/>
      <c r="E413" s="27"/>
      <c r="F413" s="27"/>
      <c r="G413" s="43"/>
      <c r="J413" s="20"/>
      <c r="K413" s="22"/>
      <c r="L413" s="110"/>
      <c r="M413" s="110"/>
      <c r="N413" s="21"/>
      <c r="O413" s="30"/>
      <c r="P413" s="21"/>
      <c r="Q413" s="28"/>
    </row>
    <row r="414" spans="1:17" ht="12.95" customHeight="1" x14ac:dyDescent="0.2">
      <c r="A414" s="3"/>
      <c r="B414" s="7"/>
      <c r="C414" s="27"/>
      <c r="E414" s="27"/>
      <c r="F414" s="27"/>
      <c r="G414" s="43"/>
      <c r="J414" s="20"/>
      <c r="K414" s="22"/>
      <c r="L414" s="110"/>
      <c r="M414" s="110"/>
      <c r="N414" s="21"/>
      <c r="O414" s="30"/>
      <c r="P414" s="21"/>
      <c r="Q414" s="28"/>
    </row>
    <row r="415" spans="1:17" ht="12.95" customHeight="1" x14ac:dyDescent="0.2">
      <c r="A415" s="3"/>
      <c r="B415" s="7"/>
      <c r="C415" s="27"/>
      <c r="E415" s="27"/>
      <c r="F415" s="27"/>
      <c r="G415" s="43"/>
      <c r="J415" s="20"/>
      <c r="K415" s="22"/>
      <c r="L415" s="110"/>
      <c r="M415" s="110"/>
      <c r="N415" s="111"/>
      <c r="O415" s="30"/>
      <c r="P415" s="21"/>
      <c r="Q415" s="28"/>
    </row>
    <row r="416" spans="1:17" ht="12.95" customHeight="1" x14ac:dyDescent="0.2">
      <c r="A416" s="3"/>
      <c r="B416" s="7"/>
      <c r="C416" s="27"/>
      <c r="E416" s="27"/>
      <c r="F416" s="27"/>
      <c r="G416" s="43"/>
      <c r="J416" s="20"/>
      <c r="K416" s="22"/>
      <c r="L416" s="110"/>
      <c r="M416" s="110"/>
      <c r="N416" s="21"/>
      <c r="O416" s="30"/>
      <c r="P416" s="21"/>
      <c r="Q416" s="28"/>
    </row>
    <row r="417" spans="1:17" ht="12.95" customHeight="1" x14ac:dyDescent="0.2">
      <c r="A417" s="3"/>
      <c r="B417" s="7"/>
      <c r="C417" s="27"/>
      <c r="E417" s="27"/>
      <c r="F417" s="27"/>
      <c r="G417" s="43"/>
      <c r="J417" s="20"/>
      <c r="K417" s="22"/>
      <c r="L417" s="110"/>
      <c r="M417" s="110"/>
      <c r="N417" s="21"/>
      <c r="O417" s="30"/>
      <c r="P417" s="21"/>
      <c r="Q417" s="28"/>
    </row>
    <row r="418" spans="1:17" ht="12.95" customHeight="1" x14ac:dyDescent="0.2">
      <c r="A418" s="3"/>
      <c r="B418" s="7"/>
      <c r="C418" s="27"/>
      <c r="E418" s="27"/>
      <c r="F418" s="27"/>
      <c r="G418" s="43"/>
      <c r="J418" s="20"/>
      <c r="K418" s="22"/>
      <c r="L418" s="110"/>
      <c r="M418" s="110"/>
      <c r="N418" s="21"/>
      <c r="O418" s="30"/>
      <c r="P418" s="21"/>
      <c r="Q418" s="28"/>
    </row>
    <row r="419" spans="1:17" ht="12.95" customHeight="1" x14ac:dyDescent="0.2">
      <c r="A419" s="3"/>
      <c r="B419" s="7"/>
      <c r="C419" s="27"/>
      <c r="E419" s="27"/>
      <c r="F419" s="27"/>
      <c r="G419" s="43"/>
      <c r="J419" s="20"/>
      <c r="K419" s="22"/>
      <c r="L419" s="110"/>
      <c r="M419" s="110"/>
      <c r="N419" s="21"/>
      <c r="O419" s="30"/>
      <c r="P419" s="21"/>
      <c r="Q419" s="28"/>
    </row>
    <row r="420" spans="1:17" ht="12.95" customHeight="1" x14ac:dyDescent="0.2">
      <c r="A420" s="3"/>
      <c r="B420" s="7"/>
      <c r="C420" s="27"/>
      <c r="E420" s="27"/>
      <c r="F420" s="27"/>
      <c r="G420" s="43"/>
      <c r="J420" s="20"/>
      <c r="K420" s="22"/>
      <c r="L420" s="110"/>
      <c r="M420" s="110"/>
      <c r="N420" s="21"/>
      <c r="O420" s="30"/>
      <c r="P420" s="21"/>
      <c r="Q420" s="28"/>
    </row>
    <row r="421" spans="1:17" ht="12.95" customHeight="1" x14ac:dyDescent="0.2">
      <c r="A421" s="3"/>
      <c r="B421" s="7"/>
      <c r="C421" s="27"/>
      <c r="E421" s="27"/>
      <c r="F421" s="27"/>
      <c r="G421" s="43"/>
      <c r="J421" s="20"/>
      <c r="K421" s="22"/>
      <c r="L421" s="110"/>
      <c r="M421" s="110"/>
      <c r="N421" s="21"/>
      <c r="O421" s="30"/>
      <c r="P421" s="21"/>
      <c r="Q421" s="28"/>
    </row>
    <row r="422" spans="1:17" ht="12.95" customHeight="1" x14ac:dyDescent="0.2">
      <c r="A422" s="3"/>
      <c r="B422" s="7"/>
      <c r="C422" s="27"/>
      <c r="E422" s="27"/>
      <c r="F422" s="27"/>
      <c r="G422" s="43"/>
      <c r="J422" s="20"/>
      <c r="K422" s="22"/>
      <c r="L422" s="110"/>
      <c r="M422" s="110"/>
      <c r="N422" s="21"/>
      <c r="O422" s="30"/>
      <c r="P422" s="21"/>
      <c r="Q422" s="28"/>
    </row>
    <row r="423" spans="1:17" ht="12.95" customHeight="1" x14ac:dyDescent="0.2">
      <c r="A423" s="3"/>
      <c r="B423" s="7"/>
      <c r="C423" s="27"/>
      <c r="E423" s="27"/>
      <c r="F423" s="27"/>
      <c r="G423" s="43"/>
      <c r="J423" s="20"/>
      <c r="K423" s="22"/>
      <c r="L423" s="110"/>
      <c r="M423" s="110"/>
      <c r="N423" s="21"/>
      <c r="O423" s="30"/>
      <c r="P423" s="21"/>
      <c r="Q423" s="28"/>
    </row>
    <row r="424" spans="1:17" ht="12.95" customHeight="1" x14ac:dyDescent="0.2">
      <c r="A424" s="3"/>
      <c r="B424" s="7"/>
      <c r="C424" s="27"/>
      <c r="E424" s="27"/>
      <c r="F424" s="27"/>
      <c r="G424" s="43"/>
      <c r="J424" s="20"/>
      <c r="K424" s="22"/>
      <c r="L424" s="110"/>
      <c r="M424" s="110"/>
      <c r="N424" s="21"/>
      <c r="O424" s="30"/>
      <c r="P424" s="21"/>
      <c r="Q424" s="28"/>
    </row>
    <row r="425" spans="1:17" ht="12.95" customHeight="1" x14ac:dyDescent="0.2">
      <c r="A425" s="3"/>
      <c r="B425" s="7"/>
      <c r="C425" s="27"/>
      <c r="E425" s="27"/>
      <c r="F425" s="27"/>
      <c r="G425" s="43"/>
      <c r="J425" s="20"/>
      <c r="K425" s="22"/>
      <c r="L425" s="110"/>
      <c r="M425" s="110"/>
      <c r="N425" s="21"/>
      <c r="O425" s="30"/>
      <c r="P425" s="21"/>
      <c r="Q425" s="28"/>
    </row>
    <row r="426" spans="1:17" ht="12.95" customHeight="1" x14ac:dyDescent="0.2">
      <c r="A426" s="3"/>
      <c r="B426" s="7"/>
      <c r="C426" s="27"/>
      <c r="E426" s="27"/>
      <c r="F426" s="27"/>
      <c r="G426" s="43"/>
      <c r="J426" s="20"/>
      <c r="K426" s="22"/>
      <c r="L426" s="110"/>
      <c r="M426" s="110"/>
      <c r="N426" s="21"/>
      <c r="O426" s="30"/>
      <c r="P426" s="21"/>
      <c r="Q426" s="28"/>
    </row>
    <row r="427" spans="1:17" ht="12.95" customHeight="1" x14ac:dyDescent="0.2">
      <c r="A427" s="3"/>
      <c r="B427" s="7"/>
      <c r="C427" s="27"/>
      <c r="E427" s="27"/>
      <c r="F427" s="27"/>
      <c r="G427" s="43"/>
      <c r="J427" s="20"/>
      <c r="K427" s="22"/>
      <c r="L427" s="110"/>
      <c r="M427" s="110"/>
      <c r="N427" s="21"/>
      <c r="O427" s="30"/>
      <c r="P427" s="21"/>
      <c r="Q427" s="28"/>
    </row>
    <row r="428" spans="1:17" ht="12.95" customHeight="1" x14ac:dyDescent="0.2">
      <c r="A428" s="3"/>
      <c r="B428" s="7"/>
      <c r="C428" s="27"/>
      <c r="E428" s="27"/>
      <c r="F428" s="27"/>
      <c r="G428" s="43"/>
      <c r="J428" s="20"/>
      <c r="K428" s="22"/>
      <c r="L428" s="110"/>
      <c r="M428" s="110"/>
      <c r="N428" s="21"/>
      <c r="O428" s="30"/>
      <c r="P428" s="21"/>
      <c r="Q428" s="28"/>
    </row>
    <row r="429" spans="1:17" ht="12.95" customHeight="1" x14ac:dyDescent="0.2">
      <c r="A429" s="3"/>
      <c r="B429" s="7"/>
      <c r="C429" s="27"/>
      <c r="E429" s="27"/>
      <c r="F429" s="27"/>
      <c r="G429" s="43"/>
      <c r="J429" s="20"/>
      <c r="K429" s="22"/>
      <c r="L429" s="110"/>
      <c r="M429" s="110"/>
      <c r="N429" s="21"/>
      <c r="O429" s="30"/>
      <c r="P429" s="21"/>
      <c r="Q429" s="28"/>
    </row>
    <row r="430" spans="1:17" ht="12.95" customHeight="1" x14ac:dyDescent="0.2">
      <c r="A430" s="3"/>
      <c r="B430" s="7"/>
      <c r="C430" s="27"/>
      <c r="E430" s="27"/>
      <c r="F430" s="27"/>
      <c r="G430" s="43"/>
      <c r="J430" s="20"/>
      <c r="K430" s="22"/>
      <c r="L430" s="110"/>
      <c r="M430" s="110"/>
      <c r="N430" s="21"/>
      <c r="O430" s="30"/>
      <c r="P430" s="21"/>
      <c r="Q430" s="28"/>
    </row>
    <row r="431" spans="1:17" ht="12.95" customHeight="1" x14ac:dyDescent="0.2">
      <c r="A431" s="3"/>
      <c r="B431" s="7"/>
      <c r="C431" s="27"/>
      <c r="E431" s="27"/>
      <c r="F431" s="27"/>
      <c r="G431" s="43"/>
      <c r="J431" s="20"/>
      <c r="K431" s="22"/>
      <c r="L431" s="110"/>
      <c r="M431" s="110"/>
      <c r="N431" s="21"/>
      <c r="O431" s="30"/>
      <c r="P431" s="21"/>
      <c r="Q431" s="28"/>
    </row>
    <row r="432" spans="1:17" ht="12.95" customHeight="1" x14ac:dyDescent="0.2">
      <c r="A432" s="3"/>
      <c r="B432" s="7"/>
      <c r="C432" s="27"/>
      <c r="E432" s="27"/>
      <c r="F432" s="27"/>
      <c r="G432" s="43"/>
      <c r="J432" s="20"/>
      <c r="K432" s="22"/>
      <c r="L432" s="110"/>
      <c r="M432" s="110"/>
      <c r="N432" s="21"/>
      <c r="O432" s="30"/>
      <c r="P432" s="21"/>
      <c r="Q432" s="28"/>
    </row>
    <row r="433" spans="1:17" ht="12.95" customHeight="1" x14ac:dyDescent="0.2">
      <c r="A433" s="3"/>
      <c r="B433" s="7"/>
      <c r="C433" s="27"/>
      <c r="E433" s="27"/>
      <c r="F433" s="27"/>
      <c r="G433" s="43"/>
      <c r="J433" s="20"/>
      <c r="K433" s="22"/>
      <c r="L433" s="110"/>
      <c r="M433" s="110"/>
      <c r="N433" s="21"/>
      <c r="O433" s="30"/>
      <c r="P433" s="21"/>
      <c r="Q433" s="28"/>
    </row>
    <row r="434" spans="1:17" ht="12.95" customHeight="1" x14ac:dyDescent="0.2">
      <c r="A434" s="3"/>
      <c r="B434" s="7"/>
      <c r="C434" s="27"/>
      <c r="E434" s="27"/>
      <c r="F434" s="27"/>
      <c r="G434" s="43"/>
      <c r="J434" s="20"/>
      <c r="K434" s="22"/>
      <c r="L434" s="110"/>
      <c r="M434" s="110"/>
      <c r="N434" s="21"/>
      <c r="O434" s="30"/>
      <c r="P434" s="21"/>
      <c r="Q434" s="28"/>
    </row>
    <row r="435" spans="1:17" ht="12.95" customHeight="1" x14ac:dyDescent="0.2">
      <c r="A435" s="3"/>
      <c r="B435" s="7"/>
      <c r="C435" s="27"/>
      <c r="E435" s="27"/>
      <c r="F435" s="27"/>
      <c r="G435" s="43"/>
      <c r="J435" s="20"/>
      <c r="K435" s="22"/>
      <c r="L435" s="110"/>
      <c r="M435" s="110"/>
      <c r="N435" s="21"/>
      <c r="O435" s="30"/>
      <c r="P435" s="21"/>
      <c r="Q435" s="28"/>
    </row>
    <row r="436" spans="1:17" ht="12.95" customHeight="1" x14ac:dyDescent="0.2">
      <c r="A436" s="3"/>
      <c r="B436" s="7"/>
      <c r="C436" s="27"/>
      <c r="E436" s="27"/>
      <c r="F436" s="27"/>
      <c r="G436" s="43"/>
      <c r="J436" s="20"/>
      <c r="K436" s="22"/>
      <c r="L436" s="110"/>
      <c r="M436" s="110"/>
      <c r="N436" s="21"/>
      <c r="O436" s="30"/>
      <c r="P436" s="21"/>
      <c r="Q436" s="28"/>
    </row>
    <row r="437" spans="1:17" ht="12.95" customHeight="1" x14ac:dyDescent="0.2">
      <c r="A437" s="3"/>
      <c r="B437" s="7"/>
      <c r="C437" s="27"/>
      <c r="E437" s="27"/>
      <c r="F437" s="27"/>
      <c r="G437" s="43"/>
      <c r="J437" s="20"/>
      <c r="K437" s="22"/>
      <c r="L437" s="110"/>
      <c r="M437" s="110"/>
      <c r="N437" s="21"/>
      <c r="O437" s="30"/>
      <c r="P437" s="21"/>
      <c r="Q437" s="28"/>
    </row>
    <row r="438" spans="1:17" ht="12.95" customHeight="1" x14ac:dyDescent="0.2">
      <c r="A438" s="3"/>
      <c r="B438" s="7"/>
      <c r="C438" s="27"/>
      <c r="E438" s="27"/>
      <c r="F438" s="27"/>
      <c r="G438" s="43"/>
      <c r="J438" s="20"/>
      <c r="K438" s="22"/>
      <c r="L438" s="110"/>
      <c r="M438" s="110"/>
      <c r="N438" s="21"/>
      <c r="O438" s="30"/>
      <c r="P438" s="21"/>
      <c r="Q438" s="28"/>
    </row>
    <row r="439" spans="1:17" ht="12.95" customHeight="1" x14ac:dyDescent="0.2">
      <c r="A439" s="3"/>
      <c r="B439" s="7"/>
      <c r="C439" s="27"/>
      <c r="E439" s="27"/>
      <c r="F439" s="27"/>
      <c r="G439" s="43"/>
      <c r="J439" s="20"/>
      <c r="K439" s="22"/>
      <c r="L439" s="110"/>
      <c r="M439" s="110"/>
      <c r="N439" s="21"/>
      <c r="O439" s="30"/>
      <c r="P439" s="21"/>
      <c r="Q439" s="28"/>
    </row>
    <row r="440" spans="1:17" ht="12.95" customHeight="1" x14ac:dyDescent="0.2">
      <c r="A440" s="3"/>
      <c r="B440" s="7"/>
      <c r="C440" s="27"/>
      <c r="E440" s="27"/>
      <c r="F440" s="27"/>
      <c r="G440" s="43"/>
      <c r="J440" s="20"/>
      <c r="K440" s="22"/>
      <c r="L440" s="110"/>
      <c r="M440" s="110"/>
      <c r="N440" s="21"/>
      <c r="O440" s="30"/>
      <c r="P440" s="21"/>
      <c r="Q440" s="28"/>
    </row>
    <row r="441" spans="1:17" ht="12.95" customHeight="1" x14ac:dyDescent="0.2">
      <c r="A441" s="3"/>
      <c r="B441" s="7"/>
      <c r="C441" s="27"/>
      <c r="E441" s="27"/>
      <c r="F441" s="27"/>
      <c r="G441" s="43"/>
      <c r="J441" s="20"/>
      <c r="K441" s="22"/>
      <c r="L441" s="110"/>
      <c r="M441" s="110"/>
      <c r="N441" s="21"/>
      <c r="O441" s="30"/>
      <c r="P441" s="21"/>
      <c r="Q441" s="28"/>
    </row>
    <row r="442" spans="1:17" ht="12.95" customHeight="1" x14ac:dyDescent="0.2">
      <c r="A442" s="3"/>
      <c r="B442" s="7"/>
      <c r="C442" s="27"/>
      <c r="E442" s="27"/>
      <c r="F442" s="27"/>
      <c r="G442" s="43"/>
      <c r="J442" s="20"/>
      <c r="K442" s="22"/>
      <c r="L442" s="110"/>
      <c r="M442" s="110"/>
      <c r="N442" s="21"/>
      <c r="O442" s="30"/>
      <c r="P442" s="21"/>
      <c r="Q442" s="28"/>
    </row>
    <row r="443" spans="1:17" ht="12.95" customHeight="1" x14ac:dyDescent="0.2">
      <c r="A443" s="3"/>
      <c r="B443" s="7"/>
      <c r="C443" s="27"/>
      <c r="E443" s="27"/>
      <c r="F443" s="27"/>
      <c r="G443" s="43"/>
      <c r="J443" s="20"/>
      <c r="K443" s="22"/>
      <c r="L443" s="110"/>
      <c r="M443" s="110"/>
      <c r="N443" s="21"/>
      <c r="O443" s="30"/>
      <c r="P443" s="21"/>
      <c r="Q443" s="28"/>
    </row>
    <row r="444" spans="1:17" ht="12.95" customHeight="1" x14ac:dyDescent="0.2">
      <c r="A444" s="3"/>
      <c r="B444" s="7"/>
      <c r="C444" s="27"/>
      <c r="E444" s="27"/>
      <c r="F444" s="27"/>
      <c r="G444" s="43"/>
      <c r="J444" s="20"/>
      <c r="K444" s="22"/>
      <c r="L444" s="110"/>
      <c r="M444" s="110"/>
      <c r="N444" s="21"/>
      <c r="O444" s="30"/>
      <c r="P444" s="21"/>
      <c r="Q444" s="28"/>
    </row>
    <row r="445" spans="1:17" ht="12.95" customHeight="1" x14ac:dyDescent="0.2">
      <c r="A445" s="3"/>
      <c r="B445" s="7"/>
      <c r="C445" s="27"/>
      <c r="E445" s="27"/>
      <c r="F445" s="27"/>
      <c r="G445" s="43"/>
      <c r="J445" s="20"/>
      <c r="K445" s="22"/>
      <c r="L445" s="110"/>
      <c r="M445" s="110"/>
      <c r="N445" s="21"/>
      <c r="O445" s="30"/>
      <c r="P445" s="21"/>
      <c r="Q445" s="28"/>
    </row>
    <row r="446" spans="1:17" ht="12.95" customHeight="1" x14ac:dyDescent="0.2">
      <c r="A446" s="3"/>
      <c r="B446" s="7"/>
      <c r="C446" s="27"/>
      <c r="E446" s="27"/>
      <c r="F446" s="27"/>
      <c r="G446" s="43"/>
      <c r="J446" s="20"/>
      <c r="K446" s="22"/>
      <c r="L446" s="110"/>
      <c r="M446" s="110"/>
      <c r="N446" s="21"/>
      <c r="O446" s="30"/>
      <c r="P446" s="21"/>
      <c r="Q446" s="28"/>
    </row>
    <row r="447" spans="1:17" ht="12.95" customHeight="1" x14ac:dyDescent="0.2">
      <c r="A447" s="3"/>
      <c r="B447" s="7"/>
      <c r="C447" s="27"/>
      <c r="E447" s="27"/>
      <c r="F447" s="27"/>
      <c r="G447" s="43"/>
      <c r="J447" s="20"/>
      <c r="K447" s="22"/>
      <c r="L447" s="110"/>
      <c r="M447" s="110"/>
      <c r="N447" s="111"/>
      <c r="O447" s="30"/>
      <c r="P447" s="21"/>
      <c r="Q447" s="28"/>
    </row>
    <row r="448" spans="1:17" ht="12.95" customHeight="1" x14ac:dyDescent="0.2">
      <c r="A448" s="3"/>
      <c r="B448" s="7"/>
      <c r="C448" s="27"/>
      <c r="E448" s="27"/>
      <c r="F448" s="27"/>
      <c r="G448" s="43"/>
      <c r="J448" s="20"/>
      <c r="K448" s="22"/>
      <c r="L448" s="110"/>
      <c r="M448" s="110"/>
      <c r="N448" s="21"/>
      <c r="O448" s="30"/>
      <c r="P448" s="21"/>
      <c r="Q448" s="28"/>
    </row>
    <row r="449" spans="1:17" ht="12.95" customHeight="1" x14ac:dyDescent="0.2">
      <c r="A449" s="3"/>
      <c r="B449" s="7"/>
      <c r="C449" s="27"/>
      <c r="E449" s="27"/>
      <c r="F449" s="27"/>
      <c r="G449" s="43"/>
      <c r="J449" s="20"/>
      <c r="K449" s="22"/>
      <c r="L449" s="110"/>
      <c r="M449" s="110"/>
      <c r="N449" s="21"/>
      <c r="O449" s="30"/>
      <c r="P449" s="21"/>
      <c r="Q449" s="28"/>
    </row>
    <row r="450" spans="1:17" ht="12.95" customHeight="1" x14ac:dyDescent="0.2">
      <c r="A450" s="3"/>
      <c r="B450" s="7"/>
      <c r="C450" s="27"/>
      <c r="E450" s="27"/>
      <c r="F450" s="27"/>
      <c r="G450" s="43"/>
      <c r="J450" s="20"/>
      <c r="K450" s="22"/>
      <c r="L450" s="110"/>
      <c r="M450" s="110"/>
      <c r="N450" s="21"/>
      <c r="O450" s="30"/>
      <c r="P450" s="21"/>
      <c r="Q450" s="28"/>
    </row>
    <row r="451" spans="1:17" ht="12.95" customHeight="1" x14ac:dyDescent="0.2">
      <c r="A451" s="3"/>
      <c r="B451" s="7"/>
      <c r="C451" s="27"/>
      <c r="E451" s="27"/>
      <c r="F451" s="27"/>
      <c r="G451" s="43"/>
      <c r="J451" s="20"/>
      <c r="K451" s="22"/>
      <c r="L451" s="110"/>
      <c r="M451" s="110"/>
      <c r="N451" s="21"/>
      <c r="O451" s="30"/>
      <c r="P451" s="21"/>
      <c r="Q451" s="28"/>
    </row>
    <row r="452" spans="1:17" ht="12.95" customHeight="1" x14ac:dyDescent="0.2">
      <c r="A452" s="3"/>
      <c r="B452" s="7"/>
      <c r="C452" s="27"/>
      <c r="E452" s="27"/>
      <c r="F452" s="27"/>
      <c r="G452" s="43"/>
      <c r="J452" s="20"/>
      <c r="K452" s="22"/>
      <c r="L452" s="110"/>
      <c r="M452" s="110"/>
      <c r="N452" s="21"/>
      <c r="O452" s="30"/>
      <c r="P452" s="111"/>
      <c r="Q452" s="28"/>
    </row>
    <row r="453" spans="1:17" ht="12.95" customHeight="1" x14ac:dyDescent="0.2">
      <c r="A453" s="3"/>
      <c r="B453" s="7"/>
      <c r="C453" s="27"/>
      <c r="E453" s="27"/>
      <c r="F453" s="27"/>
      <c r="G453" s="43"/>
      <c r="J453" s="20"/>
      <c r="K453" s="22"/>
      <c r="L453" s="110"/>
      <c r="M453" s="110"/>
      <c r="N453" s="21"/>
      <c r="O453" s="30"/>
      <c r="P453" s="21"/>
      <c r="Q453" s="28"/>
    </row>
    <row r="454" spans="1:17" ht="12.95" customHeight="1" x14ac:dyDescent="0.2">
      <c r="A454" s="3"/>
      <c r="B454" s="7"/>
      <c r="C454" s="27"/>
      <c r="E454" s="27"/>
      <c r="F454" s="27"/>
      <c r="G454" s="43"/>
      <c r="J454" s="20"/>
      <c r="K454" s="22"/>
      <c r="L454" s="110"/>
      <c r="M454" s="110"/>
      <c r="N454" s="21"/>
      <c r="O454" s="30"/>
      <c r="P454" s="21"/>
      <c r="Q454" s="28"/>
    </row>
    <row r="455" spans="1:17" ht="12.95" customHeight="1" x14ac:dyDescent="0.2">
      <c r="A455" s="3"/>
      <c r="B455" s="7"/>
      <c r="C455" s="27"/>
      <c r="E455" s="27"/>
      <c r="F455" s="27"/>
      <c r="G455" s="43"/>
      <c r="J455" s="20"/>
      <c r="K455" s="22"/>
      <c r="L455" s="110"/>
      <c r="M455" s="110"/>
      <c r="N455" s="21"/>
      <c r="O455" s="30"/>
      <c r="P455" s="21"/>
      <c r="Q455" s="28"/>
    </row>
    <row r="456" spans="1:17" ht="12.95" customHeight="1" x14ac:dyDescent="0.2">
      <c r="A456" s="3"/>
      <c r="B456" s="7"/>
      <c r="C456" s="27"/>
      <c r="E456" s="27"/>
      <c r="F456" s="27"/>
      <c r="G456" s="43"/>
      <c r="J456" s="20"/>
      <c r="K456" s="22"/>
      <c r="L456" s="110"/>
      <c r="M456" s="110"/>
      <c r="N456" s="21"/>
      <c r="O456" s="30"/>
      <c r="P456" s="21"/>
      <c r="Q456" s="28"/>
    </row>
    <row r="457" spans="1:17" ht="12.95" customHeight="1" x14ac:dyDescent="0.2">
      <c r="A457" s="3"/>
      <c r="B457" s="7"/>
      <c r="C457" s="27"/>
      <c r="E457" s="27"/>
      <c r="F457" s="27"/>
      <c r="G457" s="43"/>
      <c r="J457" s="20"/>
      <c r="K457" s="22"/>
      <c r="L457" s="110"/>
      <c r="M457" s="110"/>
      <c r="N457" s="21"/>
      <c r="O457" s="30"/>
      <c r="P457" s="21"/>
      <c r="Q457" s="28"/>
    </row>
    <row r="458" spans="1:17" ht="12.95" customHeight="1" x14ac:dyDescent="0.2">
      <c r="A458" s="3"/>
      <c r="B458" s="7"/>
      <c r="C458" s="27"/>
      <c r="E458" s="27"/>
      <c r="F458" s="27"/>
      <c r="G458" s="43"/>
      <c r="J458" s="20"/>
      <c r="K458" s="22"/>
      <c r="L458" s="110"/>
      <c r="M458" s="110"/>
      <c r="N458" s="21"/>
      <c r="O458" s="30"/>
      <c r="P458" s="21"/>
      <c r="Q458" s="28"/>
    </row>
    <row r="459" spans="1:17" ht="12.95" customHeight="1" x14ac:dyDescent="0.2">
      <c r="A459" s="3"/>
      <c r="B459" s="7"/>
      <c r="C459" s="27"/>
      <c r="E459" s="27"/>
      <c r="F459" s="27"/>
      <c r="G459" s="43"/>
      <c r="J459" s="20"/>
      <c r="K459" s="22"/>
      <c r="L459" s="110"/>
      <c r="M459" s="110"/>
      <c r="N459" s="21"/>
      <c r="O459" s="30"/>
      <c r="P459" s="21"/>
      <c r="Q459" s="28"/>
    </row>
    <row r="460" spans="1:17" ht="12.95" customHeight="1" x14ac:dyDescent="0.2">
      <c r="A460" s="3"/>
      <c r="B460" s="7"/>
      <c r="C460" s="27"/>
      <c r="E460" s="27"/>
      <c r="F460" s="27"/>
      <c r="G460" s="43"/>
      <c r="J460" s="20"/>
      <c r="K460" s="22"/>
      <c r="L460" s="110"/>
      <c r="M460" s="110"/>
      <c r="N460" s="21"/>
      <c r="O460" s="30"/>
      <c r="P460" s="21"/>
      <c r="Q460" s="28"/>
    </row>
    <row r="461" spans="1:17" ht="12.95" customHeight="1" x14ac:dyDescent="0.2">
      <c r="A461" s="3"/>
      <c r="B461" s="7"/>
      <c r="C461" s="27"/>
      <c r="E461" s="27"/>
      <c r="F461" s="27"/>
      <c r="G461" s="43"/>
      <c r="J461" s="20"/>
      <c r="K461" s="22"/>
      <c r="L461" s="110"/>
      <c r="M461" s="110"/>
      <c r="N461" s="111"/>
      <c r="O461" s="30"/>
      <c r="P461" s="21"/>
      <c r="Q461" s="28"/>
    </row>
    <row r="462" spans="1:17" ht="12.95" customHeight="1" x14ac:dyDescent="0.2">
      <c r="A462" s="3"/>
      <c r="B462" s="7"/>
      <c r="C462" s="27"/>
      <c r="E462" s="27"/>
      <c r="F462" s="27"/>
      <c r="G462" s="43"/>
      <c r="J462" s="20"/>
      <c r="K462" s="22"/>
      <c r="L462" s="110"/>
      <c r="M462" s="110"/>
      <c r="N462" s="21"/>
      <c r="O462" s="30"/>
      <c r="P462" s="21"/>
      <c r="Q462" s="28"/>
    </row>
    <row r="463" spans="1:17" ht="12.95" customHeight="1" x14ac:dyDescent="0.2">
      <c r="A463" s="3"/>
      <c r="B463" s="7"/>
      <c r="C463" s="27"/>
      <c r="E463" s="27"/>
      <c r="F463" s="27"/>
      <c r="G463" s="43"/>
      <c r="J463" s="20"/>
      <c r="K463" s="22"/>
      <c r="L463" s="110"/>
      <c r="M463" s="110"/>
      <c r="N463" s="21"/>
      <c r="O463" s="30"/>
      <c r="P463" s="21"/>
      <c r="Q463" s="28"/>
    </row>
    <row r="464" spans="1:17" ht="12.95" customHeight="1" x14ac:dyDescent="0.2">
      <c r="A464" s="3"/>
      <c r="B464" s="7"/>
      <c r="C464" s="27"/>
      <c r="E464" s="27"/>
      <c r="F464" s="27"/>
      <c r="G464" s="43"/>
      <c r="J464" s="20"/>
      <c r="K464" s="22"/>
      <c r="L464" s="110"/>
      <c r="M464" s="110"/>
      <c r="N464" s="21"/>
      <c r="O464" s="30"/>
      <c r="P464" s="21"/>
      <c r="Q464" s="28"/>
    </row>
    <row r="465" spans="1:17" ht="12.95" customHeight="1" x14ac:dyDescent="0.2">
      <c r="A465" s="3"/>
      <c r="B465" s="7"/>
      <c r="C465" s="27"/>
      <c r="E465" s="27"/>
      <c r="F465" s="27"/>
      <c r="G465" s="43"/>
      <c r="J465" s="20"/>
      <c r="K465" s="22"/>
      <c r="L465" s="110"/>
      <c r="M465" s="110"/>
      <c r="N465" s="21"/>
      <c r="O465" s="30"/>
      <c r="P465" s="21"/>
      <c r="Q465" s="28"/>
    </row>
    <row r="466" spans="1:17" ht="12.95" customHeight="1" x14ac:dyDescent="0.2">
      <c r="A466" s="3"/>
      <c r="B466" s="7"/>
      <c r="C466" s="27"/>
      <c r="E466" s="27"/>
      <c r="F466" s="27"/>
      <c r="G466" s="43"/>
      <c r="J466" s="20"/>
      <c r="K466" s="22"/>
      <c r="L466" s="110"/>
      <c r="M466" s="110"/>
      <c r="N466" s="21"/>
      <c r="O466" s="30"/>
      <c r="P466" s="21"/>
      <c r="Q466" s="28"/>
    </row>
    <row r="467" spans="1:17" ht="12.95" customHeight="1" x14ac:dyDescent="0.2">
      <c r="A467" s="3"/>
      <c r="B467" s="7"/>
      <c r="C467" s="27"/>
      <c r="E467" s="27"/>
      <c r="F467" s="27"/>
      <c r="G467" s="43"/>
      <c r="J467" s="20"/>
      <c r="K467" s="22"/>
      <c r="L467" s="110"/>
      <c r="M467" s="110"/>
      <c r="N467" s="21"/>
      <c r="O467" s="30"/>
      <c r="P467" s="21"/>
      <c r="Q467" s="28"/>
    </row>
    <row r="468" spans="1:17" ht="12.95" customHeight="1" x14ac:dyDescent="0.2">
      <c r="A468" s="3"/>
      <c r="B468" s="7"/>
      <c r="C468" s="27"/>
      <c r="E468" s="27"/>
      <c r="F468" s="27"/>
      <c r="G468" s="43"/>
      <c r="J468" s="20"/>
      <c r="K468" s="22"/>
      <c r="L468" s="110"/>
      <c r="M468" s="110"/>
      <c r="N468" s="21"/>
      <c r="O468" s="30"/>
      <c r="P468" s="21"/>
      <c r="Q468" s="28"/>
    </row>
    <row r="469" spans="1:17" ht="12.95" customHeight="1" x14ac:dyDescent="0.2">
      <c r="A469" s="3"/>
      <c r="B469" s="7"/>
      <c r="C469" s="27"/>
      <c r="E469" s="27"/>
      <c r="F469" s="27"/>
      <c r="G469" s="43"/>
      <c r="J469" s="20"/>
      <c r="K469" s="22"/>
      <c r="L469" s="110"/>
      <c r="M469" s="110"/>
      <c r="N469" s="21"/>
      <c r="O469" s="30"/>
      <c r="P469" s="21"/>
      <c r="Q469" s="28"/>
    </row>
    <row r="470" spans="1:17" ht="12.95" customHeight="1" x14ac:dyDescent="0.2">
      <c r="A470" s="3"/>
      <c r="B470" s="7"/>
      <c r="C470" s="27"/>
      <c r="E470" s="27"/>
      <c r="F470" s="27"/>
      <c r="G470" s="43"/>
      <c r="J470" s="20"/>
      <c r="K470" s="22"/>
      <c r="L470" s="110"/>
      <c r="M470" s="110"/>
      <c r="N470" s="21"/>
      <c r="O470" s="30"/>
      <c r="P470" s="21"/>
      <c r="Q470" s="28"/>
    </row>
    <row r="471" spans="1:17" ht="12.95" customHeight="1" x14ac:dyDescent="0.2">
      <c r="A471" s="3"/>
      <c r="B471" s="7"/>
      <c r="C471" s="27"/>
      <c r="E471" s="27"/>
      <c r="F471" s="27"/>
      <c r="G471" s="43"/>
      <c r="J471" s="20"/>
      <c r="K471" s="22"/>
      <c r="L471" s="110"/>
      <c r="M471" s="110"/>
      <c r="N471" s="21"/>
      <c r="O471" s="30"/>
      <c r="P471" s="21"/>
      <c r="Q471" s="28"/>
    </row>
    <row r="472" spans="1:17" ht="12.95" customHeight="1" x14ac:dyDescent="0.2">
      <c r="A472" s="3"/>
      <c r="B472" s="7"/>
      <c r="C472" s="27"/>
      <c r="E472" s="27"/>
      <c r="F472" s="27"/>
      <c r="G472" s="43"/>
      <c r="J472" s="20"/>
      <c r="K472" s="22"/>
      <c r="L472" s="110"/>
      <c r="M472" s="110"/>
      <c r="N472" s="21"/>
      <c r="O472" s="30"/>
      <c r="P472" s="21"/>
      <c r="Q472" s="28"/>
    </row>
    <row r="473" spans="1:17" ht="12.95" customHeight="1" x14ac:dyDescent="0.2">
      <c r="A473" s="3"/>
      <c r="B473" s="7"/>
      <c r="C473" s="27"/>
      <c r="E473" s="27"/>
      <c r="F473" s="27"/>
      <c r="G473" s="43"/>
      <c r="J473" s="20"/>
      <c r="K473" s="22"/>
      <c r="L473" s="110"/>
      <c r="M473" s="110"/>
      <c r="N473" s="21"/>
      <c r="O473" s="30"/>
      <c r="P473" s="21"/>
      <c r="Q473" s="28"/>
    </row>
    <row r="474" spans="1:17" ht="12.95" customHeight="1" x14ac:dyDescent="0.2">
      <c r="A474" s="3"/>
      <c r="B474" s="7"/>
      <c r="C474" s="27"/>
      <c r="E474" s="27"/>
      <c r="F474" s="27"/>
      <c r="G474" s="43"/>
      <c r="J474" s="20"/>
      <c r="K474" s="22"/>
      <c r="L474" s="110"/>
      <c r="M474" s="110"/>
      <c r="N474" s="21"/>
      <c r="O474" s="30"/>
      <c r="P474" s="21"/>
      <c r="Q474" s="28"/>
    </row>
    <row r="475" spans="1:17" ht="12.95" customHeight="1" x14ac:dyDescent="0.2">
      <c r="A475" s="3"/>
      <c r="B475" s="7"/>
      <c r="C475" s="27"/>
      <c r="E475" s="27"/>
      <c r="F475" s="27"/>
      <c r="G475" s="43"/>
      <c r="J475" s="20"/>
      <c r="K475" s="22"/>
      <c r="L475" s="110"/>
      <c r="M475" s="110"/>
      <c r="N475" s="21"/>
      <c r="O475" s="30"/>
      <c r="P475" s="21"/>
      <c r="Q475" s="28"/>
    </row>
    <row r="476" spans="1:17" ht="12.95" customHeight="1" x14ac:dyDescent="0.2">
      <c r="A476" s="3"/>
      <c r="B476" s="7"/>
      <c r="C476" s="27"/>
      <c r="E476" s="27"/>
      <c r="F476" s="27"/>
      <c r="G476" s="43"/>
      <c r="J476" s="20"/>
      <c r="K476" s="22"/>
      <c r="L476" s="110"/>
      <c r="M476" s="110"/>
      <c r="N476" s="21"/>
      <c r="O476" s="30"/>
      <c r="P476" s="21"/>
      <c r="Q476" s="28"/>
    </row>
    <row r="477" spans="1:17" ht="12.95" customHeight="1" x14ac:dyDescent="0.2">
      <c r="A477" s="3"/>
      <c r="B477" s="7"/>
      <c r="C477" s="27"/>
      <c r="E477" s="27"/>
      <c r="F477" s="27"/>
      <c r="G477" s="43"/>
      <c r="J477" s="20"/>
      <c r="K477" s="22"/>
      <c r="L477" s="110"/>
      <c r="M477" s="110"/>
      <c r="N477" s="21"/>
      <c r="O477" s="30"/>
      <c r="P477" s="21"/>
      <c r="Q477" s="28"/>
    </row>
    <row r="478" spans="1:17" ht="12.95" customHeight="1" x14ac:dyDescent="0.2">
      <c r="A478" s="3"/>
      <c r="B478" s="7"/>
      <c r="C478" s="27"/>
      <c r="E478" s="27"/>
      <c r="F478" s="27"/>
      <c r="G478" s="43"/>
      <c r="J478" s="20"/>
      <c r="K478" s="22"/>
      <c r="L478" s="110"/>
      <c r="M478" s="110"/>
      <c r="N478" s="21"/>
      <c r="O478" s="30"/>
      <c r="P478" s="21"/>
      <c r="Q478" s="28"/>
    </row>
    <row r="479" spans="1:17" ht="12.95" customHeight="1" x14ac:dyDescent="0.2">
      <c r="A479" s="3"/>
      <c r="B479" s="7"/>
      <c r="C479" s="27"/>
      <c r="E479" s="27"/>
      <c r="F479" s="27"/>
      <c r="G479" s="43"/>
      <c r="J479" s="20"/>
      <c r="K479" s="22"/>
      <c r="L479" s="110"/>
      <c r="M479" s="110"/>
      <c r="N479" s="21"/>
      <c r="O479" s="30"/>
      <c r="P479" s="21"/>
      <c r="Q479" s="28"/>
    </row>
    <row r="480" spans="1:17" ht="12.95" customHeight="1" x14ac:dyDescent="0.2">
      <c r="A480" s="3"/>
      <c r="B480" s="7"/>
      <c r="C480" s="27"/>
      <c r="E480" s="27"/>
      <c r="F480" s="27"/>
      <c r="G480" s="43"/>
      <c r="J480" s="20"/>
      <c r="K480" s="22"/>
      <c r="L480" s="110"/>
      <c r="M480" s="110"/>
      <c r="N480" s="21"/>
      <c r="O480" s="30"/>
      <c r="P480" s="21"/>
      <c r="Q480" s="28"/>
    </row>
    <row r="481" spans="1:17" ht="12.95" customHeight="1" x14ac:dyDescent="0.2">
      <c r="A481" s="3"/>
      <c r="B481" s="7"/>
      <c r="C481" s="27"/>
      <c r="E481" s="27"/>
      <c r="F481" s="27"/>
      <c r="G481" s="43"/>
      <c r="J481" s="20"/>
      <c r="K481" s="22"/>
      <c r="L481" s="110"/>
      <c r="M481" s="110"/>
      <c r="N481" s="21"/>
      <c r="O481" s="30"/>
      <c r="P481" s="21"/>
      <c r="Q481" s="28"/>
    </row>
    <row r="482" spans="1:17" ht="12.95" customHeight="1" x14ac:dyDescent="0.2">
      <c r="A482" s="3"/>
      <c r="B482" s="7"/>
      <c r="C482" s="27"/>
      <c r="E482" s="27"/>
      <c r="F482" s="27"/>
      <c r="G482" s="43"/>
      <c r="J482" s="20"/>
      <c r="K482" s="22"/>
      <c r="L482" s="110"/>
      <c r="M482" s="110"/>
      <c r="N482" s="21"/>
      <c r="O482" s="30"/>
      <c r="P482" s="21"/>
      <c r="Q482" s="28"/>
    </row>
    <row r="483" spans="1:17" ht="12.95" customHeight="1" x14ac:dyDescent="0.2">
      <c r="A483" s="3"/>
      <c r="B483" s="7"/>
      <c r="C483" s="27"/>
      <c r="D483" s="27"/>
      <c r="E483" s="27"/>
      <c r="F483" s="27"/>
      <c r="G483" s="43"/>
      <c r="J483" s="20"/>
      <c r="K483" s="22"/>
      <c r="L483" s="110"/>
      <c r="M483" s="110"/>
      <c r="N483" s="21"/>
      <c r="O483" s="30"/>
      <c r="P483" s="21"/>
      <c r="Q483" s="28"/>
    </row>
    <row r="484" spans="1:17" ht="12.95" customHeight="1" x14ac:dyDescent="0.2">
      <c r="A484" s="3"/>
      <c r="B484" s="7"/>
      <c r="C484" s="27"/>
      <c r="E484" s="27"/>
      <c r="F484" s="27"/>
      <c r="G484" s="43"/>
      <c r="J484" s="20"/>
      <c r="K484" s="22"/>
      <c r="L484" s="110"/>
      <c r="M484" s="110"/>
      <c r="N484" s="21"/>
      <c r="O484" s="30"/>
      <c r="P484" s="21"/>
      <c r="Q484" s="28"/>
    </row>
    <row r="485" spans="1:17" ht="12.95" customHeight="1" x14ac:dyDescent="0.2">
      <c r="A485" s="3"/>
      <c r="B485" s="7"/>
      <c r="C485" s="27"/>
      <c r="E485" s="27"/>
      <c r="F485" s="27"/>
      <c r="G485" s="43"/>
      <c r="J485" s="20"/>
      <c r="K485" s="22"/>
      <c r="L485" s="110"/>
      <c r="M485" s="110"/>
      <c r="N485" s="21"/>
      <c r="O485" s="30"/>
      <c r="P485" s="21"/>
      <c r="Q485" s="28"/>
    </row>
    <row r="486" spans="1:17" ht="12.95" customHeight="1" x14ac:dyDescent="0.2">
      <c r="A486" s="3"/>
      <c r="B486" s="7"/>
      <c r="C486" s="27"/>
      <c r="E486" s="27"/>
      <c r="F486" s="27"/>
      <c r="G486" s="43"/>
      <c r="J486" s="20"/>
      <c r="K486" s="22"/>
      <c r="L486" s="110"/>
      <c r="M486" s="110"/>
      <c r="N486" s="21"/>
      <c r="O486" s="30"/>
      <c r="P486" s="21"/>
      <c r="Q486" s="28"/>
    </row>
    <row r="487" spans="1:17" ht="12.95" customHeight="1" x14ac:dyDescent="0.2">
      <c r="A487" s="3"/>
      <c r="B487" s="7"/>
      <c r="C487" s="27"/>
      <c r="E487" s="27"/>
      <c r="F487" s="27"/>
      <c r="G487" s="43"/>
      <c r="J487" s="20"/>
      <c r="K487" s="22"/>
      <c r="L487" s="110"/>
      <c r="M487" s="110"/>
      <c r="N487" s="21"/>
      <c r="O487" s="30"/>
      <c r="P487" s="21"/>
      <c r="Q487" s="28"/>
    </row>
    <row r="488" spans="1:17" ht="12.95" customHeight="1" x14ac:dyDescent="0.2">
      <c r="A488" s="3"/>
      <c r="B488" s="7"/>
      <c r="C488" s="27"/>
      <c r="E488" s="27"/>
      <c r="F488" s="27"/>
      <c r="G488" s="43"/>
      <c r="J488" s="20"/>
      <c r="K488" s="22"/>
      <c r="L488" s="110"/>
      <c r="M488" s="110"/>
      <c r="N488" s="21"/>
      <c r="O488" s="30"/>
      <c r="P488" s="21"/>
      <c r="Q488" s="28"/>
    </row>
    <row r="489" spans="1:17" ht="12.95" customHeight="1" x14ac:dyDescent="0.2">
      <c r="A489" s="3"/>
      <c r="B489" s="7"/>
      <c r="C489" s="27"/>
      <c r="E489" s="27"/>
      <c r="F489" s="27"/>
      <c r="G489" s="43"/>
      <c r="J489" s="20"/>
      <c r="K489" s="22"/>
      <c r="L489" s="110"/>
      <c r="M489" s="110"/>
      <c r="N489" s="21"/>
      <c r="O489" s="30"/>
      <c r="P489" s="21"/>
      <c r="Q489" s="28"/>
    </row>
    <row r="490" spans="1:17" ht="12.95" customHeight="1" x14ac:dyDescent="0.2">
      <c r="A490" s="3"/>
      <c r="B490" s="7"/>
      <c r="C490" s="27"/>
      <c r="E490" s="27"/>
      <c r="F490" s="27"/>
      <c r="G490" s="43"/>
      <c r="J490" s="20"/>
      <c r="K490" s="22"/>
      <c r="L490" s="110"/>
      <c r="M490" s="110"/>
      <c r="N490" s="21"/>
      <c r="O490" s="30"/>
      <c r="P490" s="21"/>
      <c r="Q490" s="28"/>
    </row>
    <row r="491" spans="1:17" ht="12.95" customHeight="1" x14ac:dyDescent="0.2">
      <c r="A491" s="3"/>
      <c r="B491" s="7"/>
      <c r="C491" s="27"/>
      <c r="E491" s="27"/>
      <c r="F491" s="27"/>
      <c r="G491" s="43"/>
      <c r="J491" s="20"/>
      <c r="K491" s="22"/>
      <c r="L491" s="110"/>
      <c r="M491" s="110"/>
      <c r="N491" s="21"/>
      <c r="O491" s="30"/>
      <c r="P491" s="21"/>
      <c r="Q491" s="28"/>
    </row>
    <row r="492" spans="1:17" ht="12.95" customHeight="1" x14ac:dyDescent="0.2">
      <c r="A492" s="3"/>
      <c r="B492" s="7"/>
      <c r="C492" s="27"/>
      <c r="E492" s="27"/>
      <c r="F492" s="27"/>
      <c r="G492" s="43"/>
      <c r="J492" s="20"/>
      <c r="K492" s="22"/>
      <c r="L492" s="110"/>
      <c r="M492" s="110"/>
      <c r="N492" s="21"/>
      <c r="O492" s="30"/>
      <c r="P492" s="21"/>
      <c r="Q492" s="28"/>
    </row>
    <row r="493" spans="1:17" ht="12.95" customHeight="1" x14ac:dyDescent="0.2">
      <c r="A493" s="3"/>
      <c r="B493" s="7"/>
      <c r="C493" s="27"/>
      <c r="E493" s="27"/>
      <c r="F493" s="27"/>
      <c r="G493" s="43"/>
      <c r="J493" s="20"/>
      <c r="K493" s="22"/>
      <c r="L493" s="110"/>
      <c r="M493" s="110"/>
      <c r="N493" s="21"/>
      <c r="O493" s="30"/>
      <c r="P493" s="21"/>
      <c r="Q493" s="28"/>
    </row>
    <row r="494" spans="1:17" ht="12.95" customHeight="1" x14ac:dyDescent="0.2">
      <c r="A494" s="3"/>
      <c r="B494" s="7"/>
      <c r="C494" s="27"/>
      <c r="E494" s="27"/>
      <c r="F494" s="27"/>
      <c r="G494" s="43"/>
      <c r="J494" s="20"/>
      <c r="K494" s="22"/>
      <c r="L494" s="110"/>
      <c r="M494" s="110"/>
      <c r="N494" s="21"/>
      <c r="O494" s="30"/>
      <c r="P494" s="21"/>
      <c r="Q494" s="28"/>
    </row>
    <row r="495" spans="1:17" ht="12.95" customHeight="1" x14ac:dyDescent="0.2">
      <c r="A495" s="3"/>
      <c r="B495" s="7"/>
      <c r="C495" s="27"/>
      <c r="E495" s="27"/>
      <c r="F495" s="27"/>
      <c r="G495" s="43"/>
      <c r="J495" s="20"/>
      <c r="K495" s="22"/>
      <c r="L495" s="110"/>
      <c r="M495" s="110"/>
      <c r="N495" s="21"/>
      <c r="O495" s="30"/>
      <c r="P495" s="21"/>
      <c r="Q495" s="28"/>
    </row>
    <row r="496" spans="1:17" ht="12.95" customHeight="1" x14ac:dyDescent="0.2">
      <c r="A496" s="3"/>
      <c r="B496" s="7"/>
      <c r="C496" s="27"/>
      <c r="E496" s="27"/>
      <c r="F496" s="27"/>
      <c r="G496" s="43"/>
      <c r="J496" s="20"/>
      <c r="K496" s="22"/>
      <c r="L496" s="110"/>
      <c r="M496" s="110"/>
      <c r="N496" s="111"/>
      <c r="O496" s="30"/>
      <c r="P496" s="21"/>
      <c r="Q496" s="28"/>
    </row>
    <row r="497" spans="1:17" ht="12.95" customHeight="1" x14ac:dyDescent="0.2">
      <c r="A497" s="3"/>
      <c r="B497" s="7"/>
      <c r="C497" s="27"/>
      <c r="E497" s="27"/>
      <c r="F497" s="27"/>
      <c r="G497" s="43"/>
      <c r="J497" s="20"/>
      <c r="K497" s="22"/>
      <c r="L497" s="110"/>
      <c r="M497" s="110"/>
      <c r="N497" s="111"/>
      <c r="O497" s="30"/>
      <c r="P497" s="111"/>
      <c r="Q497" s="28"/>
    </row>
    <row r="498" spans="1:17" ht="12.95" customHeight="1" x14ac:dyDescent="0.2">
      <c r="A498" s="3"/>
      <c r="B498" s="7"/>
      <c r="C498" s="27"/>
      <c r="E498" s="27"/>
      <c r="F498" s="27"/>
      <c r="G498" s="43"/>
      <c r="J498" s="20"/>
      <c r="K498" s="22"/>
      <c r="L498" s="110"/>
      <c r="M498" s="110"/>
      <c r="N498" s="21"/>
      <c r="O498" s="30"/>
      <c r="P498" s="21"/>
      <c r="Q498" s="28"/>
    </row>
    <row r="499" spans="1:17" ht="12.95" customHeight="1" x14ac:dyDescent="0.2">
      <c r="A499" s="3"/>
      <c r="B499" s="7"/>
      <c r="C499" s="27"/>
      <c r="E499" s="27"/>
      <c r="F499" s="27"/>
      <c r="G499" s="43"/>
      <c r="J499" s="20"/>
      <c r="K499" s="22"/>
      <c r="L499" s="110"/>
      <c r="M499" s="110"/>
      <c r="N499" s="21"/>
      <c r="O499" s="30"/>
      <c r="P499" s="21"/>
      <c r="Q499" s="28"/>
    </row>
    <row r="500" spans="1:17" ht="12.95" customHeight="1" x14ac:dyDescent="0.2">
      <c r="A500" s="3"/>
      <c r="B500" s="7"/>
      <c r="C500" s="27"/>
      <c r="E500" s="27"/>
      <c r="F500" s="27"/>
      <c r="G500" s="43"/>
      <c r="J500" s="20"/>
      <c r="K500" s="22"/>
      <c r="L500" s="110"/>
      <c r="M500" s="110"/>
      <c r="N500" s="21"/>
      <c r="O500" s="30"/>
      <c r="P500" s="21"/>
      <c r="Q500" s="28"/>
    </row>
    <row r="501" spans="1:17" ht="12.95" customHeight="1" x14ac:dyDescent="0.2">
      <c r="A501" s="34"/>
      <c r="B501" s="27"/>
      <c r="C501" s="27"/>
      <c r="E501" s="27"/>
      <c r="F501" s="27"/>
      <c r="G501" s="43"/>
      <c r="J501" s="20"/>
      <c r="K501" s="22"/>
      <c r="L501" s="110"/>
      <c r="M501" s="110"/>
      <c r="N501" s="121"/>
      <c r="O501" s="30"/>
      <c r="P501" s="111"/>
      <c r="Q501" s="28"/>
    </row>
    <row r="502" spans="1:17" ht="12.95" customHeight="1" x14ac:dyDescent="0.2">
      <c r="A502" s="3"/>
      <c r="B502" s="7"/>
      <c r="C502" s="27"/>
      <c r="E502" s="27"/>
      <c r="F502" s="27"/>
      <c r="G502" s="43"/>
      <c r="J502" s="20"/>
      <c r="K502" s="22"/>
      <c r="L502" s="110"/>
      <c r="M502" s="110"/>
      <c r="N502" s="21"/>
      <c r="O502" s="30"/>
      <c r="P502" s="21"/>
      <c r="Q502" s="28"/>
    </row>
    <row r="503" spans="1:17" ht="12" customHeight="1" x14ac:dyDescent="0.2">
      <c r="A503" s="3"/>
      <c r="B503" s="7"/>
      <c r="C503" s="27"/>
      <c r="E503" s="27"/>
      <c r="F503" s="27"/>
      <c r="G503" s="43"/>
      <c r="J503" s="20"/>
      <c r="K503" s="22"/>
      <c r="L503" s="110"/>
      <c r="M503" s="110"/>
      <c r="N503" s="21"/>
      <c r="O503" s="30"/>
      <c r="P503" s="21"/>
      <c r="Q503" s="28"/>
    </row>
    <row r="504" spans="1:17" ht="12.95" customHeight="1" x14ac:dyDescent="0.2">
      <c r="A504" s="3"/>
      <c r="B504" s="7"/>
      <c r="C504" s="27"/>
      <c r="E504" s="27"/>
      <c r="F504" s="27"/>
      <c r="G504" s="43"/>
      <c r="J504" s="20"/>
      <c r="K504" s="22"/>
      <c r="L504" s="110"/>
      <c r="M504" s="110"/>
      <c r="N504" s="21"/>
      <c r="O504" s="30"/>
      <c r="P504" s="21"/>
      <c r="Q504" s="28"/>
    </row>
    <row r="505" spans="1:17" ht="12.95" customHeight="1" x14ac:dyDescent="0.2">
      <c r="A505" s="3"/>
      <c r="B505" s="7"/>
      <c r="C505" s="27"/>
      <c r="E505" s="27"/>
      <c r="F505" s="27"/>
      <c r="G505" s="43"/>
      <c r="J505" s="20"/>
      <c r="K505" s="22"/>
      <c r="L505" s="110"/>
      <c r="M505" s="110"/>
      <c r="N505" s="21"/>
      <c r="O505" s="30"/>
      <c r="P505" s="21"/>
      <c r="Q505" s="28"/>
    </row>
    <row r="506" spans="1:17" ht="12.95" customHeight="1" x14ac:dyDescent="0.2">
      <c r="A506" s="3"/>
      <c r="B506" s="7"/>
      <c r="C506" s="27"/>
      <c r="E506" s="27"/>
      <c r="F506" s="27"/>
      <c r="G506" s="43"/>
      <c r="J506" s="20"/>
      <c r="K506" s="22"/>
      <c r="L506" s="110"/>
      <c r="M506" s="110"/>
      <c r="N506" s="21"/>
      <c r="O506" s="30"/>
      <c r="P506" s="21"/>
      <c r="Q506" s="28"/>
    </row>
    <row r="507" spans="1:17" ht="12.95" customHeight="1" x14ac:dyDescent="0.2">
      <c r="A507" s="3"/>
      <c r="B507" s="7"/>
      <c r="C507" s="27"/>
      <c r="E507" s="27"/>
      <c r="F507" s="27"/>
      <c r="G507" s="43"/>
      <c r="J507" s="20"/>
      <c r="K507" s="22"/>
      <c r="L507" s="110"/>
      <c r="M507" s="110"/>
      <c r="N507" s="21"/>
      <c r="O507" s="30"/>
      <c r="P507" s="21"/>
      <c r="Q507" s="28"/>
    </row>
    <row r="508" spans="1:17" ht="12.95" customHeight="1" x14ac:dyDescent="0.2">
      <c r="A508" s="3"/>
      <c r="B508" s="7"/>
      <c r="C508" s="27"/>
      <c r="E508" s="27"/>
      <c r="F508" s="27"/>
      <c r="G508" s="43"/>
      <c r="J508" s="20"/>
      <c r="K508" s="22"/>
      <c r="L508" s="110"/>
      <c r="M508" s="110"/>
      <c r="N508" s="21"/>
      <c r="O508" s="30"/>
      <c r="P508" s="21"/>
      <c r="Q508" s="28"/>
    </row>
    <row r="509" spans="1:17" ht="12.95" customHeight="1" x14ac:dyDescent="0.2">
      <c r="A509" s="3"/>
      <c r="B509" s="7"/>
      <c r="C509" s="27"/>
      <c r="E509" s="27"/>
      <c r="F509" s="27"/>
      <c r="G509" s="43"/>
      <c r="J509" s="20"/>
      <c r="K509" s="22"/>
      <c r="L509" s="110"/>
      <c r="M509" s="110"/>
      <c r="N509" s="21"/>
      <c r="O509" s="30"/>
      <c r="P509" s="21"/>
      <c r="Q509" s="28"/>
    </row>
    <row r="510" spans="1:17" ht="12.95" customHeight="1" x14ac:dyDescent="0.2">
      <c r="A510" s="3"/>
      <c r="B510" s="7"/>
      <c r="C510" s="27"/>
      <c r="E510" s="27"/>
      <c r="F510" s="27"/>
      <c r="G510" s="43"/>
      <c r="J510" s="20"/>
      <c r="K510" s="22"/>
      <c r="L510" s="110"/>
      <c r="M510" s="110"/>
      <c r="N510" s="21"/>
      <c r="O510" s="30"/>
      <c r="P510" s="21"/>
      <c r="Q510" s="28"/>
    </row>
    <row r="511" spans="1:17" ht="12.95" customHeight="1" x14ac:dyDescent="0.2">
      <c r="A511" s="34"/>
      <c r="B511" s="27"/>
      <c r="C511" s="27"/>
      <c r="E511" s="27"/>
      <c r="F511" s="27"/>
      <c r="G511" s="43"/>
      <c r="J511" s="20"/>
      <c r="K511" s="22"/>
      <c r="L511" s="110"/>
      <c r="M511" s="110"/>
      <c r="N511" s="111"/>
      <c r="O511" s="30"/>
      <c r="P511" s="21"/>
      <c r="Q511" s="28"/>
    </row>
    <row r="512" spans="1:17" ht="12.95" customHeight="1" x14ac:dyDescent="0.2">
      <c r="A512" s="3"/>
      <c r="B512" s="7"/>
      <c r="C512" s="27"/>
      <c r="E512" s="27"/>
      <c r="F512" s="27"/>
      <c r="G512" s="43"/>
      <c r="J512" s="20"/>
      <c r="K512" s="22"/>
      <c r="L512" s="110"/>
      <c r="M512" s="110"/>
      <c r="N512" s="111"/>
      <c r="O512" s="30"/>
      <c r="P512" s="21"/>
      <c r="Q512" s="28"/>
    </row>
    <row r="513" spans="1:17" ht="12.95" customHeight="1" x14ac:dyDescent="0.2">
      <c r="A513" s="3"/>
      <c r="B513" s="7"/>
      <c r="C513" s="27"/>
      <c r="E513" s="27"/>
      <c r="F513" s="27"/>
      <c r="G513" s="43"/>
      <c r="J513" s="20"/>
      <c r="K513" s="22"/>
      <c r="L513" s="110"/>
      <c r="M513" s="110"/>
      <c r="N513" s="21"/>
      <c r="O513" s="30"/>
      <c r="P513" s="21"/>
      <c r="Q513" s="28"/>
    </row>
    <row r="514" spans="1:17" ht="12.95" customHeight="1" x14ac:dyDescent="0.2">
      <c r="A514" s="3"/>
      <c r="B514" s="7"/>
      <c r="C514" s="27"/>
      <c r="E514" s="27"/>
      <c r="F514" s="27"/>
      <c r="G514" s="43"/>
      <c r="J514" s="20"/>
      <c r="K514" s="22"/>
      <c r="L514" s="110"/>
      <c r="M514" s="110"/>
      <c r="N514" s="21"/>
      <c r="O514" s="30"/>
      <c r="P514" s="21"/>
      <c r="Q514" s="28"/>
    </row>
    <row r="515" spans="1:17" ht="12.95" customHeight="1" x14ac:dyDescent="0.2">
      <c r="A515" s="3"/>
      <c r="B515" s="7"/>
      <c r="C515" s="27"/>
      <c r="E515" s="27"/>
      <c r="F515" s="27"/>
      <c r="G515" s="43"/>
      <c r="J515" s="20"/>
      <c r="K515" s="22"/>
      <c r="L515" s="110"/>
      <c r="M515" s="110"/>
      <c r="N515" s="21"/>
      <c r="O515" s="30"/>
      <c r="P515" s="21"/>
      <c r="Q515" s="28"/>
    </row>
    <row r="516" spans="1:17" ht="12.95" customHeight="1" x14ac:dyDescent="0.2">
      <c r="A516" s="3"/>
      <c r="B516" s="7"/>
      <c r="C516" s="27"/>
      <c r="E516" s="27"/>
      <c r="F516" s="27"/>
      <c r="G516" s="43"/>
      <c r="J516" s="20"/>
      <c r="K516" s="22"/>
      <c r="L516" s="110"/>
      <c r="M516" s="110"/>
      <c r="N516" s="21"/>
      <c r="O516" s="30"/>
      <c r="P516" s="21"/>
      <c r="Q516" s="28"/>
    </row>
    <row r="517" spans="1:17" ht="12.95" customHeight="1" x14ac:dyDescent="0.2">
      <c r="A517" s="3"/>
      <c r="B517" s="7"/>
      <c r="C517" s="27"/>
      <c r="E517" s="27"/>
      <c r="F517" s="27"/>
      <c r="G517" s="43"/>
      <c r="J517" s="20"/>
      <c r="K517" s="22"/>
      <c r="L517" s="110"/>
      <c r="M517" s="110"/>
      <c r="N517" s="21"/>
      <c r="O517" s="30"/>
      <c r="P517" s="21"/>
      <c r="Q517" s="28"/>
    </row>
    <row r="518" spans="1:17" ht="12.95" customHeight="1" x14ac:dyDescent="0.2">
      <c r="A518" s="3"/>
      <c r="B518" s="7"/>
      <c r="C518" s="27"/>
      <c r="E518" s="27"/>
      <c r="F518" s="27"/>
      <c r="G518" s="43"/>
      <c r="J518" s="20"/>
      <c r="K518" s="22"/>
      <c r="L518" s="110"/>
      <c r="M518" s="110"/>
      <c r="N518" s="21"/>
      <c r="O518" s="30"/>
      <c r="P518" s="21"/>
      <c r="Q518" s="28"/>
    </row>
    <row r="519" spans="1:17" ht="12.95" customHeight="1" x14ac:dyDescent="0.2">
      <c r="A519" s="3"/>
      <c r="B519" s="7"/>
      <c r="C519" s="27"/>
      <c r="E519" s="27"/>
      <c r="F519" s="27"/>
      <c r="G519" s="43"/>
      <c r="J519" s="20"/>
      <c r="K519" s="22"/>
      <c r="L519" s="110"/>
      <c r="M519" s="110"/>
      <c r="N519" s="21"/>
      <c r="O519" s="30"/>
      <c r="P519" s="21"/>
      <c r="Q519" s="28"/>
    </row>
    <row r="520" spans="1:17" ht="12.95" customHeight="1" x14ac:dyDescent="0.2">
      <c r="A520" s="3"/>
      <c r="B520" s="7"/>
      <c r="C520" s="27"/>
      <c r="E520" s="27"/>
      <c r="F520" s="27"/>
      <c r="G520" s="43"/>
      <c r="J520" s="20"/>
      <c r="K520" s="22"/>
      <c r="L520" s="110"/>
      <c r="M520" s="110"/>
      <c r="N520" s="21"/>
      <c r="O520" s="30"/>
      <c r="P520" s="111"/>
      <c r="Q520" s="28"/>
    </row>
    <row r="521" spans="1:17" ht="12.95" customHeight="1" x14ac:dyDescent="0.2">
      <c r="A521" s="3"/>
      <c r="B521" s="7"/>
      <c r="C521" s="27"/>
      <c r="E521" s="27"/>
      <c r="F521" s="27"/>
      <c r="G521" s="43"/>
      <c r="J521" s="20"/>
      <c r="K521" s="22"/>
      <c r="L521" s="110"/>
      <c r="M521" s="110"/>
      <c r="N521" s="21"/>
      <c r="O521" s="30"/>
      <c r="P521" s="21"/>
      <c r="Q521" s="28"/>
    </row>
    <row r="522" spans="1:17" ht="12.95" customHeight="1" x14ac:dyDescent="0.2">
      <c r="A522" s="3"/>
      <c r="B522" s="7"/>
      <c r="C522" s="27"/>
      <c r="E522" s="27"/>
      <c r="F522" s="27"/>
      <c r="G522" s="43"/>
      <c r="J522" s="20"/>
      <c r="K522" s="22"/>
      <c r="L522" s="110"/>
      <c r="M522" s="110"/>
      <c r="N522" s="21"/>
      <c r="O522" s="30"/>
      <c r="P522" s="21"/>
      <c r="Q522" s="28"/>
    </row>
    <row r="523" spans="1:17" ht="12.95" customHeight="1" x14ac:dyDescent="0.2">
      <c r="A523" s="3"/>
      <c r="B523" s="7"/>
      <c r="C523" s="27"/>
      <c r="E523" s="27"/>
      <c r="F523" s="27"/>
      <c r="G523" s="43"/>
      <c r="J523" s="20"/>
      <c r="K523" s="22"/>
      <c r="L523" s="110"/>
      <c r="M523" s="110"/>
      <c r="N523" s="21"/>
      <c r="O523" s="30"/>
      <c r="P523" s="21"/>
      <c r="Q523" s="28"/>
    </row>
    <row r="524" spans="1:17" ht="12.95" customHeight="1" x14ac:dyDescent="0.2">
      <c r="A524" s="3"/>
      <c r="B524" s="7"/>
      <c r="C524" s="27"/>
      <c r="E524" s="27"/>
      <c r="F524" s="27"/>
      <c r="G524" s="43"/>
      <c r="J524" s="20"/>
      <c r="K524" s="22"/>
      <c r="L524" s="110"/>
      <c r="M524" s="110"/>
      <c r="N524" s="21"/>
      <c r="O524" s="30"/>
      <c r="P524" s="21"/>
      <c r="Q524" s="28"/>
    </row>
    <row r="525" spans="1:17" ht="12.95" customHeight="1" x14ac:dyDescent="0.2">
      <c r="A525" s="3"/>
      <c r="B525" s="7"/>
      <c r="C525" s="27"/>
      <c r="E525" s="27"/>
      <c r="F525" s="27"/>
      <c r="G525" s="43"/>
      <c r="J525" s="20"/>
      <c r="K525" s="22"/>
      <c r="L525" s="110"/>
      <c r="M525" s="110"/>
      <c r="N525" s="21"/>
      <c r="O525" s="30"/>
      <c r="P525" s="21"/>
      <c r="Q525" s="28"/>
    </row>
    <row r="526" spans="1:17" ht="12.95" customHeight="1" x14ac:dyDescent="0.2">
      <c r="A526" s="3"/>
      <c r="B526" s="7"/>
      <c r="C526" s="27"/>
      <c r="E526" s="27"/>
      <c r="F526" s="27"/>
      <c r="G526" s="43"/>
      <c r="J526" s="20"/>
      <c r="K526" s="22"/>
      <c r="L526" s="110"/>
      <c r="M526" s="110"/>
      <c r="N526" s="21"/>
      <c r="O526" s="30"/>
      <c r="P526" s="21"/>
      <c r="Q526" s="28"/>
    </row>
    <row r="527" spans="1:17" ht="12.95" customHeight="1" x14ac:dyDescent="0.2">
      <c r="A527" s="3"/>
      <c r="B527" s="7"/>
      <c r="C527" s="27"/>
      <c r="E527" s="27"/>
      <c r="F527" s="27"/>
      <c r="G527" s="43"/>
      <c r="J527" s="20"/>
      <c r="K527" s="22"/>
      <c r="L527" s="110"/>
      <c r="M527" s="110"/>
      <c r="N527" s="21"/>
      <c r="O527" s="30"/>
      <c r="P527" s="21"/>
      <c r="Q527" s="28"/>
    </row>
    <row r="528" spans="1:17" ht="12.95" customHeight="1" x14ac:dyDescent="0.2">
      <c r="A528" s="3"/>
      <c r="B528" s="7"/>
      <c r="C528" s="27"/>
      <c r="E528" s="27"/>
      <c r="F528" s="27"/>
      <c r="G528" s="43"/>
      <c r="J528" s="20"/>
      <c r="K528" s="22"/>
      <c r="L528" s="110"/>
      <c r="M528" s="110"/>
      <c r="N528" s="21"/>
      <c r="O528" s="30"/>
      <c r="P528" s="21"/>
      <c r="Q528" s="28"/>
    </row>
    <row r="529" spans="1:17" ht="12.95" customHeight="1" x14ac:dyDescent="0.2">
      <c r="A529" s="3"/>
      <c r="B529" s="7"/>
      <c r="C529" s="27"/>
      <c r="E529" s="27"/>
      <c r="F529" s="27"/>
      <c r="G529" s="43"/>
      <c r="J529" s="20"/>
      <c r="K529" s="22"/>
      <c r="L529" s="110"/>
      <c r="M529" s="110"/>
      <c r="N529" s="21"/>
      <c r="O529" s="30"/>
      <c r="P529" s="21"/>
      <c r="Q529" s="28"/>
    </row>
    <row r="530" spans="1:17" ht="12.95" customHeight="1" x14ac:dyDescent="0.2">
      <c r="A530" s="3"/>
      <c r="B530" s="7"/>
      <c r="C530" s="27"/>
      <c r="E530" s="27"/>
      <c r="F530" s="27"/>
      <c r="G530" s="43"/>
      <c r="J530" s="20"/>
      <c r="K530" s="22"/>
      <c r="L530" s="110"/>
      <c r="M530" s="110"/>
      <c r="N530" s="21"/>
      <c r="O530" s="30"/>
      <c r="P530" s="21"/>
      <c r="Q530" s="28"/>
    </row>
    <row r="531" spans="1:17" ht="12.95" customHeight="1" x14ac:dyDescent="0.2">
      <c r="A531" s="3"/>
      <c r="B531" s="7"/>
      <c r="C531" s="27"/>
      <c r="E531" s="27"/>
      <c r="F531" s="27"/>
      <c r="G531" s="43"/>
      <c r="J531" s="20"/>
      <c r="K531" s="22"/>
      <c r="L531" s="110"/>
      <c r="M531" s="110"/>
      <c r="N531" s="21"/>
      <c r="O531" s="30"/>
      <c r="P531" s="21"/>
      <c r="Q531" s="28"/>
    </row>
    <row r="532" spans="1:17" ht="12.95" customHeight="1" x14ac:dyDescent="0.2">
      <c r="A532" s="3"/>
      <c r="B532" s="7"/>
      <c r="C532" s="27"/>
      <c r="E532" s="27"/>
      <c r="F532" s="27"/>
      <c r="G532" s="43"/>
      <c r="J532" s="20"/>
      <c r="K532" s="22"/>
      <c r="L532" s="110"/>
      <c r="M532" s="110"/>
      <c r="N532" s="21"/>
      <c r="O532" s="30"/>
      <c r="P532" s="111"/>
      <c r="Q532" s="28"/>
    </row>
    <row r="533" spans="1:17" ht="12.95" customHeight="1" x14ac:dyDescent="0.2">
      <c r="A533" s="3"/>
      <c r="B533" s="7"/>
      <c r="C533" s="27"/>
      <c r="E533" s="27"/>
      <c r="F533" s="27"/>
      <c r="G533" s="43"/>
      <c r="J533" s="20"/>
      <c r="K533" s="22"/>
      <c r="L533" s="110"/>
      <c r="M533" s="110"/>
      <c r="N533" s="21"/>
      <c r="O533" s="30"/>
      <c r="P533" s="21"/>
      <c r="Q533" s="28"/>
    </row>
    <row r="534" spans="1:17" ht="12.95" customHeight="1" x14ac:dyDescent="0.2">
      <c r="A534" s="3"/>
      <c r="B534" s="7"/>
      <c r="C534" s="27"/>
      <c r="E534" s="27"/>
      <c r="F534" s="27"/>
      <c r="G534" s="43"/>
      <c r="J534" s="20"/>
      <c r="K534" s="22"/>
      <c r="L534" s="110"/>
      <c r="M534" s="110"/>
      <c r="N534" s="21"/>
      <c r="O534" s="30"/>
      <c r="P534" s="21"/>
      <c r="Q534" s="28"/>
    </row>
    <row r="535" spans="1:17" ht="12.95" customHeight="1" x14ac:dyDescent="0.2">
      <c r="A535" s="3"/>
      <c r="B535" s="7"/>
      <c r="C535" s="27"/>
      <c r="E535" s="27"/>
      <c r="F535" s="27"/>
      <c r="G535" s="43"/>
      <c r="J535" s="20"/>
      <c r="K535" s="22"/>
      <c r="L535" s="110"/>
      <c r="M535" s="110"/>
      <c r="N535" s="21"/>
      <c r="O535" s="30"/>
      <c r="P535" s="21"/>
      <c r="Q535" s="28"/>
    </row>
    <row r="536" spans="1:17" ht="12.95" customHeight="1" x14ac:dyDescent="0.2">
      <c r="A536" s="3"/>
      <c r="B536" s="7"/>
      <c r="C536" s="27"/>
      <c r="E536" s="27"/>
      <c r="F536" s="27"/>
      <c r="G536" s="43"/>
      <c r="J536" s="20"/>
      <c r="K536" s="22"/>
      <c r="L536" s="110"/>
      <c r="M536" s="110"/>
      <c r="N536" s="21"/>
      <c r="O536" s="30"/>
      <c r="P536" s="21"/>
      <c r="Q536" s="28"/>
    </row>
    <row r="537" spans="1:17" ht="12.95" customHeight="1" x14ac:dyDescent="0.2">
      <c r="A537" s="3"/>
      <c r="B537" s="7"/>
      <c r="C537" s="27"/>
      <c r="E537" s="27"/>
      <c r="F537" s="27"/>
      <c r="G537" s="43"/>
      <c r="J537" s="20"/>
      <c r="K537" s="22"/>
      <c r="L537" s="110"/>
      <c r="M537" s="110"/>
      <c r="N537" s="21"/>
      <c r="O537" s="30"/>
      <c r="P537" s="21"/>
      <c r="Q537" s="28"/>
    </row>
    <row r="538" spans="1:17" ht="12.95" customHeight="1" x14ac:dyDescent="0.2">
      <c r="A538" s="34"/>
      <c r="B538" s="27"/>
      <c r="C538" s="27"/>
      <c r="E538" s="27"/>
      <c r="F538" s="27"/>
      <c r="G538" s="43"/>
      <c r="J538" s="20"/>
      <c r="K538" s="22"/>
      <c r="L538" s="110"/>
      <c r="M538" s="110"/>
      <c r="N538" s="111"/>
      <c r="O538" s="30"/>
      <c r="P538" s="111"/>
      <c r="Q538" s="28"/>
    </row>
    <row r="539" spans="1:17" ht="12.95" customHeight="1" x14ac:dyDescent="0.2">
      <c r="A539" s="3"/>
      <c r="B539" s="7"/>
      <c r="C539" s="27"/>
      <c r="E539" s="27"/>
      <c r="F539" s="27"/>
      <c r="G539" s="43"/>
      <c r="J539" s="20"/>
      <c r="K539" s="22"/>
      <c r="L539" s="110"/>
      <c r="M539" s="110"/>
      <c r="N539" s="21"/>
      <c r="O539" s="30"/>
      <c r="P539" s="21"/>
      <c r="Q539" s="28"/>
    </row>
    <row r="540" spans="1:17" ht="12.95" customHeight="1" x14ac:dyDescent="0.2">
      <c r="A540" s="3"/>
      <c r="B540" s="7"/>
      <c r="C540" s="27"/>
      <c r="E540" s="27"/>
      <c r="F540" s="27"/>
      <c r="G540" s="43"/>
      <c r="J540" s="20"/>
      <c r="K540" s="22"/>
      <c r="L540" s="110"/>
      <c r="M540" s="110"/>
      <c r="N540" s="21"/>
      <c r="O540" s="30"/>
      <c r="P540" s="21"/>
      <c r="Q540" s="28"/>
    </row>
    <row r="541" spans="1:17" ht="12.95" customHeight="1" x14ac:dyDescent="0.2">
      <c r="A541" s="3"/>
      <c r="B541" s="7"/>
      <c r="C541" s="27"/>
      <c r="E541" s="27"/>
      <c r="F541" s="27"/>
      <c r="G541" s="43"/>
      <c r="J541" s="20"/>
      <c r="K541" s="22"/>
      <c r="L541" s="110"/>
      <c r="M541" s="110"/>
      <c r="N541" s="21"/>
      <c r="O541" s="30"/>
      <c r="P541" s="21"/>
      <c r="Q541" s="28"/>
    </row>
    <row r="542" spans="1:17" ht="12.95" customHeight="1" x14ac:dyDescent="0.2">
      <c r="A542" s="3"/>
      <c r="B542" s="7"/>
      <c r="C542" s="27"/>
      <c r="E542" s="27"/>
      <c r="F542" s="27"/>
      <c r="G542" s="43"/>
      <c r="J542" s="20"/>
      <c r="K542" s="22"/>
      <c r="L542" s="110"/>
      <c r="M542" s="110"/>
      <c r="N542" s="21"/>
      <c r="O542" s="30"/>
      <c r="P542" s="21"/>
      <c r="Q542" s="28"/>
    </row>
    <row r="543" spans="1:17" ht="12.95" customHeight="1" x14ac:dyDescent="0.2">
      <c r="A543" s="3"/>
      <c r="B543" s="7"/>
      <c r="C543" s="27"/>
      <c r="E543" s="27"/>
      <c r="F543" s="27"/>
      <c r="G543" s="43"/>
      <c r="J543" s="20"/>
      <c r="K543" s="22"/>
      <c r="L543" s="110"/>
      <c r="M543" s="110"/>
      <c r="N543" s="21"/>
      <c r="O543" s="30"/>
      <c r="P543" s="21"/>
      <c r="Q543" s="28"/>
    </row>
    <row r="544" spans="1:17" ht="12.95" customHeight="1" x14ac:dyDescent="0.2">
      <c r="A544" s="3"/>
      <c r="B544" s="7"/>
      <c r="C544" s="27"/>
      <c r="E544" s="27"/>
      <c r="F544" s="27"/>
      <c r="G544" s="43"/>
      <c r="J544" s="20"/>
      <c r="K544" s="22"/>
      <c r="L544" s="110"/>
      <c r="M544" s="110"/>
      <c r="N544" s="21"/>
      <c r="O544" s="30"/>
      <c r="P544" s="21"/>
      <c r="Q544" s="28"/>
    </row>
    <row r="545" spans="1:17" ht="12.95" customHeight="1" x14ac:dyDescent="0.2">
      <c r="A545" s="3"/>
      <c r="B545" s="7"/>
      <c r="C545" s="27"/>
      <c r="E545" s="27"/>
      <c r="F545" s="27"/>
      <c r="G545" s="43"/>
      <c r="J545" s="20"/>
      <c r="K545" s="22"/>
      <c r="L545" s="110"/>
      <c r="M545" s="110"/>
      <c r="N545" s="21"/>
      <c r="O545" s="30"/>
      <c r="P545" s="21"/>
      <c r="Q545" s="28"/>
    </row>
    <row r="546" spans="1:17" ht="12.95" customHeight="1" x14ac:dyDescent="0.2">
      <c r="A546" s="3"/>
      <c r="B546" s="7"/>
      <c r="C546" s="27"/>
      <c r="E546" s="27"/>
      <c r="F546" s="27"/>
      <c r="G546" s="43"/>
      <c r="J546" s="20"/>
      <c r="K546" s="22"/>
      <c r="L546" s="110"/>
      <c r="M546" s="110"/>
      <c r="N546" s="21"/>
      <c r="O546" s="30"/>
      <c r="P546" s="21"/>
      <c r="Q546" s="28"/>
    </row>
    <row r="547" spans="1:17" ht="12.95" customHeight="1" x14ac:dyDescent="0.2">
      <c r="A547" s="3"/>
      <c r="B547" s="7"/>
      <c r="C547" s="27"/>
      <c r="E547" s="27"/>
      <c r="F547" s="27"/>
      <c r="G547" s="43"/>
      <c r="J547" s="20"/>
      <c r="K547" s="22"/>
      <c r="L547" s="110"/>
      <c r="M547" s="110"/>
      <c r="N547" s="21"/>
      <c r="O547" s="30"/>
      <c r="P547" s="21"/>
      <c r="Q547" s="28"/>
    </row>
    <row r="548" spans="1:17" ht="12.95" customHeight="1" x14ac:dyDescent="0.2">
      <c r="A548" s="3"/>
      <c r="B548" s="7"/>
      <c r="C548" s="27"/>
      <c r="E548" s="27"/>
      <c r="F548" s="27"/>
      <c r="G548" s="43"/>
      <c r="J548" s="20"/>
      <c r="K548" s="22"/>
      <c r="L548" s="110"/>
      <c r="M548" s="110"/>
      <c r="N548" s="21"/>
      <c r="O548" s="30"/>
      <c r="P548" s="21"/>
      <c r="Q548" s="28"/>
    </row>
    <row r="549" spans="1:17" ht="12.95" customHeight="1" x14ac:dyDescent="0.2">
      <c r="A549" s="3"/>
      <c r="B549" s="7"/>
      <c r="C549" s="27"/>
      <c r="E549" s="27"/>
      <c r="F549" s="27"/>
      <c r="G549" s="43"/>
      <c r="J549" s="20"/>
      <c r="K549" s="22"/>
      <c r="L549" s="110"/>
      <c r="M549" s="110"/>
      <c r="N549" s="21"/>
      <c r="O549" s="30"/>
      <c r="P549" s="21"/>
      <c r="Q549" s="28"/>
    </row>
    <row r="550" spans="1:17" ht="12.95" customHeight="1" x14ac:dyDescent="0.2">
      <c r="A550" s="3"/>
      <c r="B550" s="7"/>
      <c r="C550" s="27"/>
      <c r="E550" s="27"/>
      <c r="F550" s="27"/>
      <c r="G550" s="43"/>
      <c r="J550" s="20"/>
      <c r="K550" s="22"/>
      <c r="L550" s="110"/>
      <c r="M550" s="110"/>
      <c r="N550" s="21"/>
      <c r="O550" s="30"/>
      <c r="P550" s="21"/>
      <c r="Q550" s="28"/>
    </row>
    <row r="551" spans="1:17" ht="12.95" customHeight="1" x14ac:dyDescent="0.2">
      <c r="A551" s="3"/>
      <c r="B551" s="7"/>
      <c r="C551" s="27"/>
      <c r="E551" s="27"/>
      <c r="F551" s="27"/>
      <c r="G551" s="43"/>
      <c r="J551" s="20"/>
      <c r="K551" s="22"/>
      <c r="L551" s="110"/>
      <c r="M551" s="110"/>
      <c r="N551" s="21"/>
      <c r="O551" s="30"/>
      <c r="P551" s="21"/>
      <c r="Q551" s="28"/>
    </row>
    <row r="552" spans="1:17" ht="12.95" customHeight="1" x14ac:dyDescent="0.2">
      <c r="A552" s="3"/>
      <c r="B552" s="7"/>
      <c r="C552" s="27"/>
      <c r="E552" s="27"/>
      <c r="F552" s="27"/>
      <c r="G552" s="43"/>
      <c r="J552" s="20"/>
      <c r="K552" s="22"/>
      <c r="L552" s="110"/>
      <c r="M552" s="110"/>
      <c r="N552" s="21"/>
      <c r="O552" s="30"/>
      <c r="P552" s="21"/>
      <c r="Q552" s="28"/>
    </row>
    <row r="553" spans="1:17" ht="12.95" customHeight="1" x14ac:dyDescent="0.2">
      <c r="A553" s="3"/>
      <c r="B553" s="7"/>
      <c r="C553" s="27"/>
      <c r="E553" s="27"/>
      <c r="F553" s="27"/>
      <c r="G553" s="43"/>
      <c r="J553" s="20"/>
      <c r="K553" s="22"/>
      <c r="L553" s="110"/>
      <c r="M553" s="110"/>
      <c r="N553" s="21"/>
      <c r="O553" s="30"/>
      <c r="P553" s="21"/>
      <c r="Q553" s="28"/>
    </row>
    <row r="554" spans="1:17" ht="12.95" customHeight="1" x14ac:dyDescent="0.2">
      <c r="A554" s="3"/>
      <c r="B554" s="7"/>
      <c r="C554" s="27"/>
      <c r="E554" s="27"/>
      <c r="F554" s="27"/>
      <c r="G554" s="43"/>
      <c r="J554" s="20"/>
      <c r="K554" s="22"/>
      <c r="L554" s="110"/>
      <c r="M554" s="110"/>
      <c r="N554" s="21"/>
      <c r="O554" s="30"/>
      <c r="P554" s="21"/>
      <c r="Q554" s="28"/>
    </row>
    <row r="555" spans="1:17" ht="12.95" customHeight="1" x14ac:dyDescent="0.2">
      <c r="A555" s="3"/>
      <c r="B555" s="7"/>
      <c r="C555" s="27"/>
      <c r="E555" s="27"/>
      <c r="F555" s="27"/>
      <c r="G555" s="43"/>
      <c r="J555" s="20"/>
      <c r="K555" s="22"/>
      <c r="L555" s="110"/>
      <c r="M555" s="110"/>
      <c r="N555" s="21"/>
      <c r="O555" s="30"/>
      <c r="P555" s="21"/>
      <c r="Q555" s="28"/>
    </row>
    <row r="556" spans="1:17" ht="12.95" customHeight="1" x14ac:dyDescent="0.2">
      <c r="A556" s="3"/>
      <c r="B556" s="7"/>
      <c r="C556" s="27"/>
      <c r="E556" s="27"/>
      <c r="F556" s="27"/>
      <c r="G556" s="43"/>
      <c r="J556" s="20"/>
      <c r="K556" s="22"/>
      <c r="L556" s="110"/>
      <c r="M556" s="110"/>
      <c r="N556" s="21"/>
      <c r="O556" s="30"/>
      <c r="P556" s="21"/>
      <c r="Q556" s="28"/>
    </row>
    <row r="557" spans="1:17" ht="12.95" customHeight="1" x14ac:dyDescent="0.2">
      <c r="A557" s="3"/>
      <c r="B557" s="7"/>
      <c r="C557" s="27"/>
      <c r="E557" s="27"/>
      <c r="F557" s="27"/>
      <c r="G557" s="43"/>
      <c r="J557" s="20"/>
      <c r="K557" s="22"/>
      <c r="L557" s="110"/>
      <c r="M557" s="110"/>
      <c r="N557" s="21"/>
      <c r="O557" s="30"/>
      <c r="P557" s="21"/>
      <c r="Q557" s="28"/>
    </row>
    <row r="558" spans="1:17" ht="12.95" customHeight="1" x14ac:dyDescent="0.2">
      <c r="A558" s="3"/>
      <c r="B558" s="7"/>
      <c r="C558" s="27"/>
      <c r="E558" s="27"/>
      <c r="F558" s="27"/>
      <c r="G558" s="43"/>
      <c r="J558" s="20"/>
      <c r="K558" s="22"/>
      <c r="L558" s="110"/>
      <c r="M558" s="110"/>
      <c r="N558" s="21"/>
      <c r="O558" s="30"/>
      <c r="P558" s="21"/>
      <c r="Q558" s="28"/>
    </row>
    <row r="559" spans="1:17" ht="12.95" customHeight="1" x14ac:dyDescent="0.2">
      <c r="A559" s="3"/>
      <c r="B559" s="7"/>
      <c r="C559" s="27"/>
      <c r="E559" s="27"/>
      <c r="F559" s="27"/>
      <c r="G559" s="43"/>
      <c r="J559" s="20"/>
      <c r="K559" s="22"/>
      <c r="L559" s="110"/>
      <c r="M559" s="110"/>
      <c r="N559" s="21"/>
      <c r="O559" s="30"/>
      <c r="P559" s="21"/>
      <c r="Q559" s="28"/>
    </row>
    <row r="560" spans="1:17" ht="12.95" customHeight="1" x14ac:dyDescent="0.2">
      <c r="A560" s="3"/>
      <c r="B560" s="7"/>
      <c r="C560" s="27"/>
      <c r="E560" s="27"/>
      <c r="F560" s="27"/>
      <c r="G560" s="43"/>
      <c r="J560" s="20"/>
      <c r="K560" s="22"/>
      <c r="L560" s="110"/>
      <c r="M560" s="110"/>
      <c r="N560" s="21"/>
      <c r="O560" s="30"/>
      <c r="P560" s="21"/>
      <c r="Q560" s="28"/>
    </row>
    <row r="561" spans="1:17" ht="12.95" customHeight="1" x14ac:dyDescent="0.2">
      <c r="A561" s="3"/>
      <c r="B561" s="7"/>
      <c r="C561" s="27"/>
      <c r="E561" s="27"/>
      <c r="F561" s="27"/>
      <c r="G561" s="43"/>
      <c r="J561" s="20"/>
      <c r="K561" s="22"/>
      <c r="L561" s="110"/>
      <c r="M561" s="110"/>
      <c r="N561" s="21"/>
      <c r="O561" s="30"/>
      <c r="P561" s="21"/>
      <c r="Q561" s="28"/>
    </row>
    <row r="562" spans="1:17" ht="12.95" customHeight="1" x14ac:dyDescent="0.2">
      <c r="A562" s="3"/>
      <c r="B562" s="7"/>
      <c r="C562" s="27"/>
      <c r="E562" s="27"/>
      <c r="F562" s="27"/>
      <c r="G562" s="43"/>
      <c r="J562" s="20"/>
      <c r="K562" s="22"/>
      <c r="L562" s="110"/>
      <c r="M562" s="110"/>
      <c r="N562" s="21"/>
      <c r="O562" s="30"/>
      <c r="P562" s="21"/>
      <c r="Q562" s="28"/>
    </row>
    <row r="563" spans="1:17" ht="12.95" customHeight="1" x14ac:dyDescent="0.2">
      <c r="A563" s="3"/>
      <c r="B563" s="7"/>
      <c r="C563" s="27"/>
      <c r="E563" s="27"/>
      <c r="F563" s="27"/>
      <c r="G563" s="43"/>
      <c r="J563" s="20"/>
      <c r="K563" s="22"/>
      <c r="L563" s="110"/>
      <c r="M563" s="110"/>
      <c r="N563" s="21"/>
      <c r="O563" s="30"/>
      <c r="P563" s="21"/>
      <c r="Q563" s="28"/>
    </row>
    <row r="564" spans="1:17" ht="12.95" customHeight="1" x14ac:dyDescent="0.2">
      <c r="A564" s="34"/>
      <c r="B564" s="27"/>
      <c r="C564" s="27"/>
      <c r="E564" s="27"/>
      <c r="F564" s="27"/>
      <c r="G564" s="43"/>
      <c r="J564" s="20"/>
      <c r="K564" s="22"/>
      <c r="L564" s="110"/>
      <c r="M564" s="110"/>
      <c r="N564" s="21"/>
      <c r="O564" s="122"/>
      <c r="P564" s="111"/>
      <c r="Q564" s="28"/>
    </row>
    <row r="565" spans="1:17" ht="12.95" customHeight="1" x14ac:dyDescent="0.2">
      <c r="A565" s="34"/>
      <c r="B565" s="27"/>
      <c r="C565" s="27"/>
      <c r="E565" s="27"/>
      <c r="F565" s="27"/>
      <c r="G565" s="43"/>
      <c r="J565" s="20"/>
      <c r="K565" s="22"/>
      <c r="L565" s="110"/>
      <c r="M565" s="110"/>
      <c r="N565" s="21"/>
      <c r="O565" s="122"/>
      <c r="P565" s="111"/>
      <c r="Q565" s="28"/>
    </row>
    <row r="566" spans="1:17" ht="12.95" customHeight="1" x14ac:dyDescent="0.2">
      <c r="A566" s="34"/>
      <c r="B566" s="27"/>
      <c r="C566" s="27"/>
      <c r="E566" s="27"/>
      <c r="F566" s="27"/>
      <c r="G566" s="43"/>
      <c r="J566" s="20"/>
      <c r="K566" s="22"/>
      <c r="L566" s="110"/>
      <c r="M566" s="110"/>
      <c r="N566" s="21"/>
      <c r="O566" s="122"/>
      <c r="P566" s="111"/>
      <c r="Q566" s="28"/>
    </row>
    <row r="567" spans="1:17" ht="12.95" customHeight="1" x14ac:dyDescent="0.2">
      <c r="A567" s="34"/>
      <c r="B567" s="27"/>
      <c r="C567" s="27"/>
      <c r="E567" s="27"/>
      <c r="F567" s="27"/>
      <c r="G567" s="43"/>
      <c r="J567" s="20"/>
      <c r="K567" s="22"/>
      <c r="L567" s="110"/>
      <c r="M567" s="110"/>
      <c r="N567" s="21"/>
      <c r="O567" s="122"/>
      <c r="P567" s="111"/>
      <c r="Q567" s="28"/>
    </row>
    <row r="568" spans="1:17" ht="12.95" customHeight="1" x14ac:dyDescent="0.2">
      <c r="A568" s="34"/>
      <c r="B568" s="27"/>
      <c r="C568" s="27"/>
      <c r="E568" s="27"/>
      <c r="F568" s="27"/>
      <c r="G568" s="43"/>
      <c r="J568" s="20"/>
      <c r="K568" s="22"/>
      <c r="L568" s="110"/>
      <c r="M568" s="110"/>
      <c r="N568" s="21"/>
      <c r="O568" s="122"/>
      <c r="P568" s="111"/>
      <c r="Q568" s="28"/>
    </row>
    <row r="569" spans="1:17" ht="12.95" customHeight="1" x14ac:dyDescent="0.2">
      <c r="A569" s="3"/>
      <c r="B569" s="7"/>
      <c r="C569" s="27"/>
      <c r="E569" s="27"/>
      <c r="F569" s="27"/>
      <c r="G569" s="43"/>
      <c r="J569" s="20"/>
      <c r="K569" s="22"/>
      <c r="L569" s="110"/>
      <c r="M569" s="110"/>
      <c r="N569" s="21"/>
      <c r="O569" s="30"/>
      <c r="P569" s="21"/>
      <c r="Q569" s="28"/>
    </row>
    <row r="570" spans="1:17" ht="12.95" customHeight="1" x14ac:dyDescent="0.2">
      <c r="A570" s="34"/>
      <c r="B570" s="27"/>
      <c r="C570" s="27"/>
      <c r="E570" s="27"/>
      <c r="F570" s="27"/>
      <c r="G570" s="43"/>
      <c r="J570" s="20"/>
      <c r="K570" s="22"/>
      <c r="L570" s="110"/>
      <c r="M570" s="110"/>
      <c r="N570" s="111"/>
      <c r="O570" s="30"/>
      <c r="P570" s="111"/>
      <c r="Q570" s="28"/>
    </row>
    <row r="571" spans="1:17" ht="12.95" customHeight="1" x14ac:dyDescent="0.2">
      <c r="A571" s="3"/>
      <c r="B571" s="7"/>
      <c r="C571" s="27"/>
      <c r="E571" s="27"/>
      <c r="F571" s="27"/>
      <c r="G571" s="43"/>
      <c r="J571" s="20"/>
      <c r="K571" s="22"/>
      <c r="L571" s="110"/>
      <c r="M571" s="110"/>
      <c r="N571" s="111"/>
      <c r="O571" s="30"/>
      <c r="P571" s="111"/>
      <c r="Q571" s="28"/>
    </row>
    <row r="572" spans="1:17" ht="12.95" customHeight="1" x14ac:dyDescent="0.2">
      <c r="A572" s="3"/>
      <c r="B572" s="7"/>
      <c r="C572" s="27"/>
      <c r="E572" s="27"/>
      <c r="F572" s="27"/>
      <c r="G572" s="43"/>
      <c r="J572" s="20"/>
      <c r="K572" s="22"/>
      <c r="L572" s="110"/>
      <c r="M572" s="110"/>
      <c r="N572" s="21"/>
      <c r="O572" s="30"/>
      <c r="P572" s="21"/>
      <c r="Q572" s="28"/>
    </row>
    <row r="573" spans="1:17" ht="12.95" customHeight="1" x14ac:dyDescent="0.2">
      <c r="A573" s="3"/>
      <c r="B573" s="7"/>
      <c r="C573" s="27"/>
      <c r="E573" s="27"/>
      <c r="F573" s="27"/>
      <c r="G573" s="43"/>
      <c r="J573" s="20"/>
      <c r="K573" s="22"/>
      <c r="L573" s="110"/>
      <c r="M573" s="110"/>
      <c r="N573" s="21"/>
      <c r="O573" s="30"/>
      <c r="P573" s="21"/>
      <c r="Q573" s="28"/>
    </row>
    <row r="574" spans="1:17" ht="12.95" customHeight="1" x14ac:dyDescent="0.2">
      <c r="A574" s="3"/>
      <c r="B574" s="7"/>
      <c r="C574" s="27"/>
      <c r="E574" s="27"/>
      <c r="F574" s="27"/>
      <c r="G574" s="43"/>
      <c r="J574" s="20"/>
      <c r="K574" s="22"/>
      <c r="L574" s="110"/>
      <c r="M574" s="110"/>
      <c r="N574" s="21"/>
      <c r="O574" s="30"/>
      <c r="P574" s="21"/>
      <c r="Q574" s="28"/>
    </row>
    <row r="575" spans="1:17" ht="12.95" customHeight="1" x14ac:dyDescent="0.2">
      <c r="A575" s="3"/>
      <c r="B575" s="7"/>
      <c r="C575" s="27"/>
      <c r="E575" s="27"/>
      <c r="F575" s="27"/>
      <c r="G575" s="43"/>
      <c r="J575" s="20"/>
      <c r="K575" s="22"/>
      <c r="L575" s="110"/>
      <c r="M575" s="110"/>
      <c r="N575" s="21"/>
      <c r="O575" s="30"/>
      <c r="P575" s="21"/>
      <c r="Q575" s="28"/>
    </row>
    <row r="576" spans="1:17" ht="12.95" customHeight="1" x14ac:dyDescent="0.2">
      <c r="A576" s="3"/>
      <c r="B576" s="7"/>
      <c r="C576" s="27"/>
      <c r="E576" s="27"/>
      <c r="F576" s="27"/>
      <c r="G576" s="43"/>
      <c r="J576" s="20"/>
      <c r="K576" s="22"/>
      <c r="L576" s="110"/>
      <c r="M576" s="110"/>
      <c r="N576" s="21"/>
      <c r="O576" s="30"/>
      <c r="P576" s="21"/>
      <c r="Q576" s="28"/>
    </row>
    <row r="577" spans="1:17" ht="12.95" customHeight="1" x14ac:dyDescent="0.2">
      <c r="A577" s="3"/>
      <c r="B577" s="7"/>
      <c r="C577" s="27"/>
      <c r="E577" s="27"/>
      <c r="F577" s="27"/>
      <c r="G577" s="43"/>
      <c r="J577" s="20"/>
      <c r="K577" s="22"/>
      <c r="L577" s="110"/>
      <c r="M577" s="110"/>
      <c r="N577" s="21"/>
      <c r="O577" s="30"/>
      <c r="P577" s="21"/>
      <c r="Q577" s="28"/>
    </row>
    <row r="578" spans="1:17" ht="12.95" customHeight="1" x14ac:dyDescent="0.2">
      <c r="A578" s="3"/>
      <c r="B578" s="7"/>
      <c r="C578" s="27"/>
      <c r="E578" s="27"/>
      <c r="F578" s="27"/>
      <c r="G578" s="43"/>
      <c r="J578" s="20"/>
      <c r="K578" s="22"/>
      <c r="L578" s="110"/>
      <c r="M578" s="110"/>
      <c r="N578" s="21"/>
      <c r="O578" s="30"/>
      <c r="P578" s="21"/>
      <c r="Q578" s="28"/>
    </row>
    <row r="579" spans="1:17" ht="12.95" customHeight="1" x14ac:dyDescent="0.2">
      <c r="A579" s="3"/>
      <c r="B579" s="7"/>
      <c r="C579" s="27"/>
      <c r="E579" s="27"/>
      <c r="F579" s="27"/>
      <c r="G579" s="43"/>
      <c r="J579" s="20"/>
      <c r="K579" s="22"/>
      <c r="L579" s="110"/>
      <c r="M579" s="110"/>
      <c r="N579" s="21"/>
      <c r="O579" s="30"/>
      <c r="P579" s="21"/>
      <c r="Q579" s="28"/>
    </row>
    <row r="580" spans="1:17" ht="12.95" customHeight="1" x14ac:dyDescent="0.2">
      <c r="A580" s="3"/>
      <c r="B580" s="7"/>
      <c r="C580" s="27"/>
      <c r="E580" s="27"/>
      <c r="F580" s="27"/>
      <c r="G580" s="43"/>
      <c r="J580" s="20"/>
      <c r="K580" s="22"/>
      <c r="L580" s="110"/>
      <c r="M580" s="110"/>
      <c r="N580" s="21"/>
      <c r="O580" s="30"/>
      <c r="P580" s="21"/>
      <c r="Q580" s="28"/>
    </row>
    <row r="581" spans="1:17" ht="12.95" customHeight="1" x14ac:dyDescent="0.2">
      <c r="A581" s="3"/>
      <c r="B581" s="7"/>
      <c r="C581" s="27"/>
      <c r="E581" s="27"/>
      <c r="F581" s="27"/>
      <c r="G581" s="43"/>
      <c r="J581" s="20"/>
      <c r="K581" s="22"/>
      <c r="L581" s="110"/>
      <c r="M581" s="110"/>
      <c r="N581" s="21"/>
      <c r="O581" s="30"/>
      <c r="P581" s="21"/>
      <c r="Q581" s="28"/>
    </row>
    <row r="582" spans="1:17" ht="12.95" customHeight="1" x14ac:dyDescent="0.2">
      <c r="A582" s="34"/>
      <c r="B582" s="27"/>
      <c r="C582" s="27"/>
      <c r="E582" s="27"/>
      <c r="F582" s="27"/>
      <c r="G582" s="43"/>
      <c r="J582" s="20"/>
      <c r="K582" s="22"/>
      <c r="L582" s="110"/>
      <c r="M582" s="110"/>
      <c r="N582" s="21"/>
      <c r="O582" s="30"/>
      <c r="P582" s="111"/>
      <c r="Q582" s="28"/>
    </row>
    <row r="583" spans="1:17" ht="12.95" customHeight="1" x14ac:dyDescent="0.2">
      <c r="A583" s="3"/>
      <c r="B583" s="7"/>
      <c r="C583" s="27"/>
      <c r="E583" s="27"/>
      <c r="F583" s="27"/>
      <c r="G583" s="43"/>
      <c r="J583" s="20"/>
      <c r="K583" s="22"/>
      <c r="L583" s="41"/>
      <c r="M583" s="110"/>
      <c r="N583" s="21"/>
      <c r="O583" s="30"/>
      <c r="P583" s="21"/>
      <c r="Q583" s="28"/>
    </row>
    <row r="584" spans="1:17" ht="12.95" customHeight="1" x14ac:dyDescent="0.2">
      <c r="A584" s="3"/>
      <c r="B584" s="7"/>
      <c r="C584" s="27"/>
      <c r="E584" s="27"/>
      <c r="F584" s="27"/>
      <c r="G584" s="43"/>
      <c r="J584" s="20"/>
      <c r="K584" s="22"/>
      <c r="L584" s="41"/>
      <c r="M584" s="110"/>
      <c r="N584" s="21"/>
      <c r="O584" s="30"/>
      <c r="P584" s="21"/>
      <c r="Q584" s="28"/>
    </row>
    <row r="585" spans="1:17" ht="12.95" customHeight="1" x14ac:dyDescent="0.2">
      <c r="A585" s="3"/>
      <c r="B585" s="7"/>
      <c r="C585" s="27"/>
      <c r="E585" s="27"/>
      <c r="F585" s="27"/>
      <c r="G585" s="43"/>
      <c r="J585" s="20"/>
      <c r="K585" s="22"/>
      <c r="L585" s="41"/>
      <c r="M585" s="110"/>
      <c r="N585" s="21"/>
      <c r="O585" s="30"/>
      <c r="P585" s="21"/>
      <c r="Q585" s="28"/>
    </row>
    <row r="586" spans="1:17" ht="12.95" customHeight="1" x14ac:dyDescent="0.2">
      <c r="A586" s="3"/>
      <c r="B586" s="7"/>
      <c r="C586" s="27"/>
      <c r="E586" s="27"/>
      <c r="F586" s="27"/>
      <c r="G586" s="43"/>
      <c r="J586" s="20"/>
      <c r="K586" s="22"/>
      <c r="L586" s="41"/>
      <c r="M586" s="110"/>
      <c r="N586" s="21"/>
      <c r="O586" s="30"/>
      <c r="P586" s="21"/>
      <c r="Q586" s="28"/>
    </row>
    <row r="587" spans="1:17" ht="12.95" customHeight="1" x14ac:dyDescent="0.2">
      <c r="A587" s="3"/>
      <c r="B587" s="7"/>
      <c r="C587" s="27"/>
      <c r="E587" s="27"/>
      <c r="F587" s="27"/>
      <c r="G587" s="43"/>
      <c r="J587" s="20"/>
      <c r="K587" s="22"/>
      <c r="L587" s="41"/>
      <c r="M587" s="110"/>
      <c r="N587" s="21"/>
      <c r="O587" s="30"/>
      <c r="P587" s="21"/>
      <c r="Q587" s="28"/>
    </row>
    <row r="588" spans="1:17" ht="12.95" customHeight="1" x14ac:dyDescent="0.2">
      <c r="A588" s="3"/>
      <c r="B588" s="7"/>
      <c r="C588" s="27"/>
      <c r="E588" s="27"/>
      <c r="F588" s="27"/>
      <c r="G588" s="43"/>
      <c r="J588" s="20"/>
      <c r="K588" s="22"/>
      <c r="L588" s="41"/>
      <c r="M588" s="110"/>
      <c r="N588" s="21"/>
      <c r="O588" s="30"/>
      <c r="P588" s="21"/>
      <c r="Q588" s="28"/>
    </row>
    <row r="589" spans="1:17" ht="12.95" customHeight="1" x14ac:dyDescent="0.2">
      <c r="A589" s="3"/>
      <c r="B589" s="7"/>
      <c r="C589" s="27"/>
      <c r="E589" s="27"/>
      <c r="F589" s="27"/>
      <c r="G589" s="43"/>
      <c r="J589" s="20"/>
      <c r="K589" s="22"/>
      <c r="L589" s="41"/>
      <c r="M589" s="110"/>
      <c r="N589" s="21"/>
      <c r="O589" s="30"/>
      <c r="P589" s="21"/>
      <c r="Q589" s="28"/>
    </row>
    <row r="590" spans="1:17" ht="12.95" customHeight="1" x14ac:dyDescent="0.2">
      <c r="A590" s="3"/>
      <c r="B590" s="7"/>
      <c r="C590" s="27"/>
      <c r="E590" s="27"/>
      <c r="F590" s="27"/>
      <c r="G590" s="43"/>
      <c r="J590" s="20"/>
      <c r="K590" s="22"/>
      <c r="L590" s="41"/>
      <c r="M590" s="110"/>
      <c r="N590" s="21"/>
      <c r="O590" s="30"/>
      <c r="P590" s="21"/>
      <c r="Q590" s="28"/>
    </row>
    <row r="591" spans="1:17" ht="12.95" customHeight="1" x14ac:dyDescent="0.2">
      <c r="A591" s="3"/>
      <c r="B591" s="7"/>
      <c r="C591" s="27"/>
      <c r="E591" s="27"/>
      <c r="F591" s="27"/>
      <c r="G591" s="43"/>
      <c r="J591" s="20"/>
      <c r="K591" s="22"/>
      <c r="L591" s="41"/>
      <c r="M591" s="110"/>
      <c r="N591" s="21"/>
      <c r="O591" s="30"/>
      <c r="P591" s="21"/>
      <c r="Q591" s="28"/>
    </row>
    <row r="592" spans="1:17" ht="12.95" customHeight="1" x14ac:dyDescent="0.2">
      <c r="A592" s="3"/>
      <c r="B592" s="7"/>
      <c r="C592" s="27"/>
      <c r="E592" s="27"/>
      <c r="F592" s="27"/>
      <c r="G592" s="43"/>
      <c r="J592" s="20"/>
      <c r="K592" s="22"/>
      <c r="L592" s="41"/>
      <c r="M592" s="110"/>
      <c r="N592" s="21"/>
      <c r="O592" s="30"/>
      <c r="P592" s="21"/>
      <c r="Q592" s="28"/>
    </row>
    <row r="593" spans="1:17" ht="12.95" customHeight="1" x14ac:dyDescent="0.2">
      <c r="A593" s="3"/>
      <c r="B593" s="7"/>
      <c r="C593" s="27"/>
      <c r="E593" s="27"/>
      <c r="F593" s="27"/>
      <c r="G593" s="43"/>
      <c r="J593" s="20"/>
      <c r="K593" s="22"/>
      <c r="L593" s="41"/>
      <c r="M593" s="110"/>
      <c r="N593" s="21"/>
      <c r="O593" s="30"/>
      <c r="P593" s="21"/>
      <c r="Q593" s="28"/>
    </row>
    <row r="594" spans="1:17" ht="12.95" customHeight="1" x14ac:dyDescent="0.2">
      <c r="A594" s="3"/>
      <c r="B594" s="7"/>
      <c r="C594" s="27"/>
      <c r="E594" s="27"/>
      <c r="F594" s="27"/>
      <c r="G594" s="43"/>
      <c r="J594" s="20"/>
      <c r="K594" s="22"/>
      <c r="L594" s="41"/>
      <c r="M594" s="110"/>
      <c r="N594" s="21"/>
      <c r="O594" s="30"/>
      <c r="P594" s="21"/>
      <c r="Q594" s="28"/>
    </row>
    <row r="595" spans="1:17" ht="12.95" customHeight="1" x14ac:dyDescent="0.2">
      <c r="A595" s="3"/>
      <c r="B595" s="7"/>
      <c r="C595" s="27"/>
      <c r="E595" s="27"/>
      <c r="F595" s="27"/>
      <c r="G595" s="43"/>
      <c r="J595" s="20"/>
      <c r="K595" s="22"/>
      <c r="L595" s="41"/>
      <c r="M595" s="110"/>
      <c r="N595" s="21"/>
      <c r="O595" s="30"/>
      <c r="P595" s="21"/>
      <c r="Q595" s="28"/>
    </row>
    <row r="596" spans="1:17" ht="12.95" customHeight="1" x14ac:dyDescent="0.2">
      <c r="A596" s="3"/>
      <c r="B596" s="7"/>
      <c r="C596" s="27"/>
      <c r="E596" s="27"/>
      <c r="F596" s="27"/>
      <c r="G596" s="43"/>
      <c r="J596" s="20"/>
      <c r="K596" s="22"/>
      <c r="L596" s="41"/>
      <c r="M596" s="110"/>
      <c r="N596" s="21"/>
      <c r="O596" s="30"/>
      <c r="P596" s="21"/>
      <c r="Q596" s="28"/>
    </row>
    <row r="597" spans="1:17" ht="12.95" customHeight="1" x14ac:dyDescent="0.2">
      <c r="A597" s="3"/>
      <c r="B597" s="7"/>
      <c r="C597" s="27"/>
      <c r="E597" s="27"/>
      <c r="F597" s="27"/>
      <c r="G597" s="43"/>
      <c r="J597" s="20"/>
      <c r="K597" s="22"/>
      <c r="L597" s="41"/>
      <c r="M597" s="110"/>
      <c r="N597" s="21"/>
      <c r="O597" s="30"/>
      <c r="P597" s="21"/>
      <c r="Q597" s="28"/>
    </row>
    <row r="598" spans="1:17" ht="12.95" customHeight="1" x14ac:dyDescent="0.2">
      <c r="A598" s="3"/>
      <c r="B598" s="7"/>
      <c r="C598" s="27"/>
      <c r="E598" s="27"/>
      <c r="F598" s="27"/>
      <c r="G598" s="43"/>
      <c r="J598" s="20"/>
      <c r="K598" s="22"/>
      <c r="L598" s="41"/>
      <c r="M598" s="110"/>
      <c r="N598" s="21"/>
      <c r="O598" s="30"/>
      <c r="P598" s="21"/>
      <c r="Q598" s="28"/>
    </row>
    <row r="599" spans="1:17" ht="12.95" customHeight="1" x14ac:dyDescent="0.2">
      <c r="A599" s="3"/>
      <c r="B599" s="7"/>
      <c r="C599" s="27"/>
      <c r="E599" s="27"/>
      <c r="F599" s="27"/>
      <c r="G599" s="43"/>
      <c r="J599" s="20"/>
      <c r="K599" s="22"/>
      <c r="L599" s="41"/>
      <c r="M599" s="110"/>
      <c r="N599" s="21"/>
      <c r="O599" s="30"/>
      <c r="P599" s="21"/>
      <c r="Q599" s="28"/>
    </row>
    <row r="600" spans="1:17" ht="12.95" customHeight="1" x14ac:dyDescent="0.2">
      <c r="A600" s="3"/>
      <c r="B600" s="7"/>
      <c r="C600" s="27"/>
      <c r="E600" s="27"/>
      <c r="F600" s="27"/>
      <c r="G600" s="43"/>
      <c r="J600" s="20"/>
      <c r="K600" s="22"/>
      <c r="L600" s="41"/>
      <c r="M600" s="110"/>
      <c r="N600" s="21"/>
      <c r="O600" s="30"/>
      <c r="P600" s="21"/>
      <c r="Q600" s="28"/>
    </row>
    <row r="601" spans="1:17" ht="12.95" customHeight="1" x14ac:dyDescent="0.2">
      <c r="A601" s="3"/>
      <c r="B601" s="7"/>
      <c r="C601" s="27"/>
      <c r="E601" s="27"/>
      <c r="F601" s="27"/>
      <c r="G601" s="43"/>
      <c r="J601" s="20"/>
      <c r="K601" s="22"/>
      <c r="L601" s="41"/>
      <c r="M601" s="110"/>
      <c r="N601" s="21"/>
      <c r="O601" s="30"/>
      <c r="P601" s="21"/>
      <c r="Q601" s="28"/>
    </row>
    <row r="602" spans="1:17" ht="12.95" customHeight="1" x14ac:dyDescent="0.2">
      <c r="A602" s="3"/>
      <c r="B602" s="7"/>
      <c r="C602" s="27"/>
      <c r="E602" s="27"/>
      <c r="F602" s="27"/>
      <c r="G602" s="43"/>
      <c r="J602" s="20"/>
      <c r="K602" s="22"/>
      <c r="L602" s="41"/>
      <c r="M602" s="110"/>
      <c r="N602" s="21"/>
      <c r="O602" s="30"/>
      <c r="P602" s="21"/>
      <c r="Q602" s="28"/>
    </row>
    <row r="603" spans="1:17" ht="12.95" customHeight="1" x14ac:dyDescent="0.2">
      <c r="A603" s="3"/>
      <c r="B603" s="7"/>
      <c r="C603" s="27"/>
      <c r="E603" s="27"/>
      <c r="F603" s="27"/>
      <c r="G603" s="43"/>
      <c r="J603" s="20"/>
      <c r="K603" s="22"/>
      <c r="L603" s="41"/>
      <c r="M603" s="110"/>
      <c r="N603" s="21"/>
      <c r="O603" s="30"/>
      <c r="P603" s="21"/>
      <c r="Q603" s="28"/>
    </row>
    <row r="604" spans="1:17" ht="12.95" customHeight="1" x14ac:dyDescent="0.2">
      <c r="A604" s="3"/>
      <c r="B604" s="7"/>
      <c r="C604" s="27"/>
      <c r="E604" s="27"/>
      <c r="F604" s="27"/>
      <c r="G604" s="43"/>
      <c r="J604" s="20"/>
      <c r="K604" s="22"/>
      <c r="L604" s="41"/>
      <c r="M604" s="110"/>
      <c r="N604" s="21"/>
      <c r="O604" s="30"/>
      <c r="P604" s="21"/>
      <c r="Q604" s="28"/>
    </row>
    <row r="605" spans="1:17" ht="12.95" customHeight="1" x14ac:dyDescent="0.2">
      <c r="A605" s="3"/>
      <c r="B605" s="7"/>
      <c r="C605" s="27"/>
      <c r="E605" s="27"/>
      <c r="F605" s="27"/>
      <c r="G605" s="43"/>
      <c r="J605" s="20"/>
      <c r="K605" s="22"/>
      <c r="L605" s="41"/>
      <c r="M605" s="110"/>
      <c r="N605" s="21"/>
      <c r="O605" s="30"/>
      <c r="P605" s="21"/>
      <c r="Q605" s="28"/>
    </row>
    <row r="606" spans="1:17" ht="12.95" customHeight="1" x14ac:dyDescent="0.2">
      <c r="A606" s="3"/>
      <c r="B606" s="7"/>
      <c r="C606" s="27"/>
      <c r="E606" s="27"/>
      <c r="F606" s="27"/>
      <c r="G606" s="43"/>
      <c r="J606" s="20"/>
      <c r="K606" s="22"/>
      <c r="L606" s="41"/>
      <c r="M606" s="110"/>
      <c r="N606" s="21"/>
      <c r="O606" s="30"/>
      <c r="P606" s="21"/>
      <c r="Q606" s="28"/>
    </row>
    <row r="607" spans="1:17" ht="12.95" customHeight="1" x14ac:dyDescent="0.2">
      <c r="A607" s="3"/>
      <c r="B607" s="7"/>
      <c r="C607" s="27"/>
      <c r="E607" s="27"/>
      <c r="F607" s="27"/>
      <c r="G607" s="43"/>
      <c r="J607" s="20"/>
      <c r="K607" s="22"/>
      <c r="L607" s="41"/>
      <c r="M607" s="110"/>
      <c r="N607" s="21"/>
      <c r="O607" s="30"/>
      <c r="P607" s="21"/>
      <c r="Q607" s="28"/>
    </row>
    <row r="608" spans="1:17" ht="12.95" customHeight="1" x14ac:dyDescent="0.2">
      <c r="A608" s="3"/>
      <c r="B608" s="7"/>
      <c r="C608" s="27"/>
      <c r="E608" s="27"/>
      <c r="F608" s="27"/>
      <c r="G608" s="43"/>
      <c r="J608" s="20"/>
      <c r="K608" s="22"/>
      <c r="L608" s="41"/>
      <c r="M608" s="110"/>
      <c r="N608" s="21"/>
      <c r="O608" s="30"/>
      <c r="P608" s="21"/>
      <c r="Q608" s="28"/>
    </row>
    <row r="609" spans="1:17" ht="12.95" customHeight="1" x14ac:dyDescent="0.2">
      <c r="A609" s="3"/>
      <c r="B609" s="7"/>
      <c r="C609" s="27"/>
      <c r="E609" s="27"/>
      <c r="F609" s="27"/>
      <c r="G609" s="43"/>
      <c r="J609" s="20"/>
      <c r="K609" s="22"/>
      <c r="L609" s="41"/>
      <c r="M609" s="110"/>
      <c r="N609" s="21"/>
      <c r="O609" s="30"/>
      <c r="P609" s="21"/>
      <c r="Q609" s="28"/>
    </row>
    <row r="610" spans="1:17" ht="12.95" customHeight="1" x14ac:dyDescent="0.2">
      <c r="A610" s="3"/>
      <c r="B610" s="7"/>
      <c r="C610" s="27"/>
      <c r="E610" s="27"/>
      <c r="F610" s="27"/>
      <c r="G610" s="43"/>
      <c r="J610" s="20"/>
      <c r="K610" s="22"/>
      <c r="L610" s="41"/>
      <c r="M610" s="110"/>
      <c r="N610" s="21"/>
      <c r="O610" s="30"/>
      <c r="P610" s="21"/>
      <c r="Q610" s="28"/>
    </row>
    <row r="611" spans="1:17" ht="12.95" customHeight="1" x14ac:dyDescent="0.2">
      <c r="A611" s="3"/>
      <c r="B611" s="7"/>
      <c r="C611" s="27"/>
      <c r="E611" s="27"/>
      <c r="F611" s="27"/>
      <c r="G611" s="43"/>
      <c r="J611" s="20"/>
      <c r="K611" s="22"/>
      <c r="L611" s="41"/>
      <c r="M611" s="110"/>
      <c r="N611" s="21"/>
      <c r="O611" s="30"/>
      <c r="P611" s="21"/>
      <c r="Q611" s="28"/>
    </row>
    <row r="612" spans="1:17" ht="12.95" customHeight="1" x14ac:dyDescent="0.2">
      <c r="A612" s="3"/>
      <c r="B612" s="7"/>
      <c r="C612" s="27"/>
      <c r="E612" s="27"/>
      <c r="F612" s="27"/>
      <c r="G612" s="43"/>
      <c r="J612" s="20"/>
      <c r="K612" s="22"/>
      <c r="L612" s="41"/>
      <c r="M612" s="110"/>
      <c r="N612" s="21"/>
      <c r="O612" s="30"/>
      <c r="P612" s="21"/>
      <c r="Q612" s="28"/>
    </row>
    <row r="613" spans="1:17" ht="12.95" customHeight="1" x14ac:dyDescent="0.2">
      <c r="A613" s="3"/>
      <c r="B613" s="7"/>
      <c r="C613" s="27"/>
      <c r="E613" s="27"/>
      <c r="F613" s="27"/>
      <c r="G613" s="43"/>
      <c r="J613" s="20"/>
      <c r="K613" s="22"/>
      <c r="L613" s="41"/>
      <c r="M613" s="110"/>
      <c r="N613" s="21"/>
      <c r="O613" s="30"/>
      <c r="P613" s="21"/>
      <c r="Q613" s="28"/>
    </row>
    <row r="614" spans="1:17" ht="12.95" customHeight="1" x14ac:dyDescent="0.2">
      <c r="A614" s="3"/>
      <c r="B614" s="7"/>
      <c r="C614" s="27"/>
      <c r="E614" s="27"/>
      <c r="F614" s="27"/>
      <c r="G614" s="43"/>
      <c r="J614" s="20"/>
      <c r="K614" s="22"/>
      <c r="L614" s="41"/>
      <c r="M614" s="110"/>
      <c r="N614" s="21"/>
      <c r="O614" s="30"/>
      <c r="P614" s="21"/>
      <c r="Q614" s="28"/>
    </row>
    <row r="615" spans="1:17" ht="12.95" customHeight="1" x14ac:dyDescent="0.2">
      <c r="A615" s="3"/>
      <c r="B615" s="7"/>
      <c r="C615" s="27"/>
      <c r="E615" s="27"/>
      <c r="F615" s="27"/>
      <c r="G615" s="43"/>
      <c r="J615" s="20"/>
      <c r="K615" s="22"/>
      <c r="L615" s="41"/>
      <c r="M615" s="110"/>
      <c r="N615" s="21"/>
      <c r="O615" s="30"/>
      <c r="P615" s="21"/>
      <c r="Q615" s="28"/>
    </row>
    <row r="616" spans="1:17" ht="12.95" customHeight="1" x14ac:dyDescent="0.2">
      <c r="A616" s="3"/>
      <c r="B616" s="7"/>
      <c r="C616" s="27"/>
      <c r="E616" s="27"/>
      <c r="F616" s="27"/>
      <c r="G616" s="43"/>
      <c r="J616" s="20"/>
      <c r="K616" s="22"/>
      <c r="L616" s="41"/>
      <c r="M616" s="110"/>
      <c r="N616" s="21"/>
      <c r="O616" s="30"/>
      <c r="P616" s="21"/>
      <c r="Q616" s="28"/>
    </row>
    <row r="617" spans="1:17" ht="12.95" customHeight="1" x14ac:dyDescent="0.2">
      <c r="A617" s="3"/>
      <c r="B617" s="7"/>
      <c r="C617" s="27"/>
      <c r="E617" s="27"/>
      <c r="F617" s="27"/>
      <c r="G617" s="43"/>
      <c r="J617" s="20"/>
      <c r="K617" s="22"/>
      <c r="L617" s="41"/>
      <c r="M617" s="110"/>
      <c r="N617" s="21"/>
      <c r="O617" s="30"/>
      <c r="P617" s="21"/>
      <c r="Q617" s="28"/>
    </row>
    <row r="618" spans="1:17" ht="12.95" customHeight="1" x14ac:dyDescent="0.2">
      <c r="A618" s="3"/>
      <c r="B618" s="7"/>
      <c r="C618" s="27"/>
      <c r="E618" s="27"/>
      <c r="F618" s="27"/>
      <c r="G618" s="43"/>
      <c r="J618" s="20"/>
      <c r="K618" s="22"/>
      <c r="L618" s="41"/>
      <c r="M618" s="110"/>
      <c r="N618" s="21"/>
      <c r="O618" s="30"/>
      <c r="P618" s="21"/>
      <c r="Q618" s="28"/>
    </row>
    <row r="619" spans="1:17" ht="12.95" customHeight="1" x14ac:dyDescent="0.2">
      <c r="A619" s="3"/>
      <c r="B619" s="7"/>
      <c r="C619" s="27"/>
      <c r="E619" s="27"/>
      <c r="F619" s="27"/>
      <c r="G619" s="43"/>
      <c r="J619" s="20"/>
      <c r="K619" s="22"/>
      <c r="L619" s="41"/>
      <c r="M619" s="110"/>
      <c r="N619" s="21"/>
      <c r="O619" s="30"/>
      <c r="P619" s="21"/>
      <c r="Q619" s="28"/>
    </row>
    <row r="620" spans="1:17" ht="12.95" customHeight="1" x14ac:dyDescent="0.2">
      <c r="A620" s="3"/>
      <c r="B620" s="7"/>
      <c r="C620" s="27"/>
      <c r="E620" s="27"/>
      <c r="F620" s="27"/>
      <c r="G620" s="43"/>
      <c r="J620" s="20"/>
      <c r="K620" s="22"/>
      <c r="L620" s="41"/>
      <c r="M620" s="110"/>
      <c r="N620" s="21"/>
      <c r="O620" s="30"/>
      <c r="P620" s="21"/>
      <c r="Q620" s="28"/>
    </row>
    <row r="621" spans="1:17" ht="12.95" customHeight="1" x14ac:dyDescent="0.2">
      <c r="A621" s="3"/>
      <c r="B621" s="7"/>
      <c r="C621" s="27"/>
      <c r="E621" s="27"/>
      <c r="F621" s="27"/>
      <c r="G621" s="43"/>
      <c r="J621" s="20"/>
      <c r="K621" s="22"/>
      <c r="L621" s="41"/>
      <c r="M621" s="110"/>
      <c r="N621" s="21"/>
      <c r="O621" s="30"/>
      <c r="P621" s="21"/>
      <c r="Q621" s="28"/>
    </row>
    <row r="622" spans="1:17" ht="12.95" customHeight="1" x14ac:dyDescent="0.2">
      <c r="A622" s="3"/>
      <c r="B622" s="7"/>
      <c r="C622" s="27"/>
      <c r="E622" s="27"/>
      <c r="F622" s="27"/>
      <c r="G622" s="43"/>
      <c r="J622" s="20"/>
      <c r="K622" s="22"/>
      <c r="L622" s="41"/>
      <c r="M622" s="110"/>
      <c r="N622" s="21"/>
      <c r="O622" s="30"/>
      <c r="P622" s="21"/>
      <c r="Q622" s="28"/>
    </row>
    <row r="623" spans="1:17" ht="12.95" customHeight="1" x14ac:dyDescent="0.2">
      <c r="A623" s="3"/>
      <c r="B623" s="7"/>
      <c r="C623" s="27"/>
      <c r="E623" s="27"/>
      <c r="F623" s="27"/>
      <c r="G623" s="43"/>
      <c r="J623" s="20"/>
      <c r="K623" s="22"/>
      <c r="L623" s="41"/>
      <c r="M623" s="110"/>
      <c r="N623" s="21"/>
      <c r="O623" s="30"/>
      <c r="P623" s="21"/>
      <c r="Q623" s="28"/>
    </row>
    <row r="624" spans="1:17" ht="12.95" customHeight="1" x14ac:dyDescent="0.2">
      <c r="A624" s="3"/>
      <c r="B624" s="7"/>
      <c r="C624" s="27"/>
      <c r="E624" s="27"/>
      <c r="F624" s="27"/>
      <c r="G624" s="43"/>
      <c r="J624" s="20"/>
      <c r="K624" s="22"/>
      <c r="L624" s="41"/>
      <c r="M624" s="110"/>
      <c r="N624" s="21"/>
      <c r="O624" s="30"/>
      <c r="P624" s="21"/>
      <c r="Q624" s="28"/>
    </row>
    <row r="625" spans="1:17" ht="12.95" customHeight="1" x14ac:dyDescent="0.2">
      <c r="A625" s="3"/>
      <c r="B625" s="7"/>
      <c r="C625" s="27"/>
      <c r="E625" s="27"/>
      <c r="F625" s="27"/>
      <c r="G625" s="43"/>
      <c r="J625" s="20"/>
      <c r="K625" s="22"/>
      <c r="L625" s="41"/>
      <c r="M625" s="110"/>
      <c r="N625" s="21"/>
      <c r="O625" s="30"/>
      <c r="P625" s="21"/>
      <c r="Q625" s="28"/>
    </row>
    <row r="626" spans="1:17" ht="12.95" customHeight="1" x14ac:dyDescent="0.2">
      <c r="A626" s="3"/>
      <c r="B626" s="7"/>
      <c r="C626" s="27"/>
      <c r="E626" s="27"/>
      <c r="F626" s="27"/>
      <c r="G626" s="43"/>
      <c r="J626" s="20"/>
      <c r="K626" s="22"/>
      <c r="L626" s="41"/>
      <c r="M626" s="110"/>
      <c r="N626" s="21"/>
      <c r="O626" s="30"/>
      <c r="P626" s="21"/>
      <c r="Q626" s="28"/>
    </row>
    <row r="627" spans="1:17" ht="12.95" customHeight="1" x14ac:dyDescent="0.2">
      <c r="A627" s="3"/>
      <c r="B627" s="7"/>
      <c r="C627" s="27"/>
      <c r="E627" s="27"/>
      <c r="F627" s="27"/>
      <c r="G627" s="43"/>
      <c r="J627" s="20"/>
      <c r="K627" s="22"/>
      <c r="L627" s="41"/>
      <c r="M627" s="110"/>
      <c r="N627" s="21"/>
      <c r="O627" s="30"/>
      <c r="P627" s="21"/>
      <c r="Q627" s="28"/>
    </row>
    <row r="628" spans="1:17" ht="12.95" customHeight="1" x14ac:dyDescent="0.2">
      <c r="A628" s="3"/>
      <c r="B628" s="7"/>
      <c r="C628" s="27"/>
      <c r="E628" s="27"/>
      <c r="F628" s="27"/>
      <c r="G628" s="43"/>
      <c r="J628" s="20"/>
      <c r="K628" s="22"/>
      <c r="L628" s="41"/>
      <c r="M628" s="110"/>
      <c r="N628" s="21"/>
      <c r="O628" s="30"/>
      <c r="P628" s="21"/>
      <c r="Q628" s="28"/>
    </row>
    <row r="629" spans="1:17" ht="12.95" customHeight="1" x14ac:dyDescent="0.2">
      <c r="A629" s="3"/>
      <c r="B629" s="7"/>
      <c r="C629" s="27"/>
      <c r="E629" s="27"/>
      <c r="F629" s="27"/>
      <c r="G629" s="43"/>
      <c r="J629" s="20"/>
      <c r="K629" s="22"/>
      <c r="L629" s="41"/>
      <c r="M629" s="110"/>
      <c r="N629" s="21"/>
      <c r="O629" s="30"/>
      <c r="P629" s="21"/>
      <c r="Q629" s="28"/>
    </row>
    <row r="630" spans="1:17" ht="12.95" customHeight="1" x14ac:dyDescent="0.2">
      <c r="A630" s="3"/>
      <c r="B630" s="7"/>
      <c r="C630" s="27"/>
      <c r="E630" s="27"/>
      <c r="F630" s="27"/>
      <c r="G630" s="43"/>
      <c r="J630" s="20"/>
      <c r="K630" s="22"/>
      <c r="L630" s="41"/>
      <c r="M630" s="110"/>
      <c r="N630" s="21"/>
      <c r="O630" s="30"/>
      <c r="P630" s="21"/>
      <c r="Q630" s="28"/>
    </row>
    <row r="631" spans="1:17" ht="12.95" customHeight="1" x14ac:dyDescent="0.2">
      <c r="A631" s="3"/>
      <c r="B631" s="7"/>
      <c r="C631" s="27"/>
      <c r="E631" s="27"/>
      <c r="F631" s="27"/>
      <c r="G631" s="43"/>
      <c r="J631" s="20"/>
      <c r="K631" s="22"/>
      <c r="L631" s="41"/>
      <c r="M631" s="110"/>
      <c r="N631" s="21"/>
      <c r="O631" s="30"/>
      <c r="P631" s="21"/>
      <c r="Q631" s="28"/>
    </row>
    <row r="632" spans="1:17" ht="12.95" customHeight="1" x14ac:dyDescent="0.2">
      <c r="A632" s="3"/>
      <c r="B632" s="7"/>
      <c r="C632" s="27"/>
      <c r="E632" s="27"/>
      <c r="F632" s="27"/>
      <c r="G632" s="43"/>
      <c r="J632" s="20"/>
      <c r="K632" s="22"/>
      <c r="L632" s="41"/>
      <c r="M632" s="110"/>
      <c r="N632" s="21"/>
      <c r="O632" s="30"/>
      <c r="P632" s="21"/>
      <c r="Q632" s="28"/>
    </row>
    <row r="633" spans="1:17" ht="12.95" customHeight="1" x14ac:dyDescent="0.2">
      <c r="A633" s="3"/>
      <c r="B633" s="7"/>
      <c r="C633" s="27"/>
      <c r="E633" s="27"/>
      <c r="F633" s="27"/>
      <c r="G633" s="43"/>
      <c r="J633" s="20"/>
      <c r="K633" s="22"/>
      <c r="L633" s="41"/>
      <c r="M633" s="110"/>
      <c r="N633" s="21"/>
      <c r="O633" s="30"/>
      <c r="P633" s="21"/>
      <c r="Q633" s="28"/>
    </row>
    <row r="634" spans="1:17" ht="12.95" customHeight="1" x14ac:dyDescent="0.2">
      <c r="A634" s="3"/>
      <c r="B634" s="7"/>
      <c r="C634" s="27"/>
      <c r="E634" s="27"/>
      <c r="F634" s="27"/>
      <c r="G634" s="43"/>
      <c r="J634" s="20"/>
      <c r="K634" s="22"/>
      <c r="L634" s="41"/>
      <c r="M634" s="110"/>
      <c r="N634" s="21"/>
      <c r="O634" s="30"/>
      <c r="P634" s="21"/>
      <c r="Q634" s="28"/>
    </row>
    <row r="635" spans="1:17" ht="12.95" customHeight="1" x14ac:dyDescent="0.2">
      <c r="A635" s="3"/>
      <c r="B635" s="7"/>
      <c r="C635" s="27"/>
      <c r="E635" s="27"/>
      <c r="F635" s="27"/>
      <c r="G635" s="43"/>
      <c r="J635" s="20"/>
      <c r="K635" s="22"/>
      <c r="L635" s="41"/>
      <c r="M635" s="110"/>
      <c r="N635" s="21"/>
      <c r="O635" s="30"/>
      <c r="P635" s="21"/>
      <c r="Q635" s="28"/>
    </row>
    <row r="636" spans="1:17" ht="12.95" customHeight="1" x14ac:dyDescent="0.2">
      <c r="A636" s="3"/>
      <c r="B636" s="7"/>
      <c r="C636" s="27"/>
      <c r="E636" s="27"/>
      <c r="F636" s="27"/>
      <c r="G636" s="43"/>
      <c r="J636" s="20"/>
      <c r="K636" s="22"/>
      <c r="L636" s="41"/>
      <c r="M636" s="110"/>
      <c r="N636" s="21"/>
      <c r="O636" s="30"/>
      <c r="P636" s="21"/>
      <c r="Q636" s="28"/>
    </row>
    <row r="637" spans="1:17" ht="12.95" customHeight="1" x14ac:dyDescent="0.2">
      <c r="A637" s="3"/>
      <c r="B637" s="7"/>
      <c r="C637" s="27"/>
      <c r="E637" s="27"/>
      <c r="F637" s="27"/>
      <c r="G637" s="43"/>
      <c r="J637" s="20"/>
      <c r="K637" s="22"/>
      <c r="L637" s="41"/>
      <c r="M637" s="110"/>
      <c r="N637" s="21"/>
      <c r="O637" s="30"/>
      <c r="P637" s="21"/>
      <c r="Q637" s="28"/>
    </row>
    <row r="638" spans="1:17" ht="12.95" customHeight="1" x14ac:dyDescent="0.2">
      <c r="A638" s="3"/>
      <c r="B638" s="7"/>
      <c r="C638" s="27"/>
      <c r="E638" s="27"/>
      <c r="F638" s="27"/>
      <c r="G638" s="43"/>
      <c r="J638" s="20"/>
      <c r="K638" s="22"/>
      <c r="L638" s="41"/>
      <c r="M638" s="110"/>
      <c r="N638" s="21"/>
      <c r="O638" s="30"/>
      <c r="P638" s="21"/>
      <c r="Q638" s="28"/>
    </row>
    <row r="639" spans="1:17" ht="12.95" customHeight="1" x14ac:dyDescent="0.2">
      <c r="A639" s="3"/>
      <c r="B639" s="7"/>
      <c r="C639" s="27"/>
      <c r="E639" s="27"/>
      <c r="F639" s="27"/>
      <c r="G639" s="43"/>
      <c r="J639" s="20"/>
      <c r="K639" s="22"/>
      <c r="L639" s="41"/>
      <c r="M639" s="110"/>
      <c r="N639" s="21"/>
      <c r="O639" s="30"/>
      <c r="P639" s="21"/>
      <c r="Q639" s="28"/>
    </row>
    <row r="640" spans="1:17" ht="12.95" customHeight="1" x14ac:dyDescent="0.2">
      <c r="A640" s="3"/>
      <c r="B640" s="7"/>
      <c r="C640" s="27"/>
      <c r="E640" s="27"/>
      <c r="F640" s="27"/>
      <c r="G640" s="43"/>
      <c r="J640" s="20"/>
      <c r="K640" s="22"/>
      <c r="L640" s="41"/>
      <c r="M640" s="110"/>
      <c r="N640" s="21"/>
      <c r="O640" s="30"/>
      <c r="P640" s="21"/>
      <c r="Q640" s="28"/>
    </row>
    <row r="641" spans="1:17" ht="12.95" customHeight="1" x14ac:dyDescent="0.2">
      <c r="A641" s="3"/>
      <c r="B641" s="7"/>
      <c r="C641" s="27"/>
      <c r="E641" s="27"/>
      <c r="F641" s="27"/>
      <c r="G641" s="43"/>
      <c r="J641" s="20"/>
      <c r="K641" s="22"/>
      <c r="L641" s="41"/>
      <c r="M641" s="110"/>
      <c r="N641" s="21"/>
      <c r="O641" s="30"/>
      <c r="P641" s="21"/>
      <c r="Q641" s="28"/>
    </row>
    <row r="642" spans="1:17" ht="12.95" customHeight="1" x14ac:dyDescent="0.2">
      <c r="A642" s="3"/>
      <c r="B642" s="7"/>
      <c r="C642" s="27"/>
      <c r="E642" s="27"/>
      <c r="F642" s="27"/>
      <c r="G642" s="43"/>
      <c r="J642" s="20"/>
      <c r="K642" s="22"/>
      <c r="L642" s="41"/>
      <c r="M642" s="110"/>
      <c r="N642" s="21"/>
      <c r="O642" s="30"/>
      <c r="P642" s="21"/>
      <c r="Q642" s="28"/>
    </row>
    <row r="643" spans="1:17" ht="12.95" customHeight="1" x14ac:dyDescent="0.2">
      <c r="A643" s="3"/>
      <c r="B643" s="7"/>
      <c r="C643" s="27"/>
      <c r="E643" s="27"/>
      <c r="F643" s="27"/>
      <c r="G643" s="43"/>
      <c r="J643" s="20"/>
      <c r="K643" s="22"/>
      <c r="L643" s="41"/>
      <c r="M643" s="110"/>
      <c r="N643" s="21"/>
      <c r="O643" s="30"/>
      <c r="P643" s="21"/>
      <c r="Q643" s="28"/>
    </row>
    <row r="644" spans="1:17" ht="12.95" customHeight="1" x14ac:dyDescent="0.2">
      <c r="A644" s="3"/>
      <c r="B644" s="7"/>
      <c r="C644" s="27"/>
      <c r="E644" s="27"/>
      <c r="F644" s="27"/>
      <c r="G644" s="43"/>
      <c r="J644" s="20"/>
      <c r="K644" s="22"/>
      <c r="L644" s="41"/>
      <c r="M644" s="110"/>
      <c r="N644" s="21"/>
      <c r="O644" s="30"/>
      <c r="P644" s="21"/>
      <c r="Q644" s="28"/>
    </row>
    <row r="645" spans="1:17" ht="12.95" customHeight="1" x14ac:dyDescent="0.2">
      <c r="A645" s="3"/>
      <c r="B645" s="7"/>
      <c r="C645" s="27"/>
      <c r="E645" s="27"/>
      <c r="F645" s="27"/>
      <c r="G645" s="43"/>
      <c r="J645" s="20"/>
      <c r="K645" s="22"/>
      <c r="L645" s="41"/>
      <c r="M645" s="110"/>
      <c r="N645" s="21"/>
      <c r="O645" s="30"/>
      <c r="P645" s="21"/>
      <c r="Q645" s="28"/>
    </row>
    <row r="646" spans="1:17" ht="12.95" customHeight="1" x14ac:dyDescent="0.2">
      <c r="A646" s="3"/>
      <c r="B646" s="7"/>
      <c r="C646" s="27"/>
      <c r="E646" s="27"/>
      <c r="F646" s="27"/>
      <c r="G646" s="43"/>
      <c r="J646" s="20"/>
      <c r="K646" s="22"/>
      <c r="L646" s="41"/>
      <c r="M646" s="110"/>
      <c r="N646" s="21"/>
      <c r="O646" s="30"/>
      <c r="P646" s="21"/>
      <c r="Q646" s="28"/>
    </row>
    <row r="647" spans="1:17" ht="12.95" customHeight="1" x14ac:dyDescent="0.2">
      <c r="A647" s="3"/>
      <c r="B647" s="7"/>
      <c r="C647" s="27"/>
      <c r="E647" s="27"/>
      <c r="F647" s="27"/>
      <c r="G647" s="43"/>
      <c r="J647" s="20"/>
      <c r="K647" s="22"/>
      <c r="L647" s="41"/>
      <c r="M647" s="110"/>
      <c r="N647" s="21"/>
      <c r="O647" s="30"/>
      <c r="P647" s="21"/>
      <c r="Q647" s="28"/>
    </row>
    <row r="648" spans="1:17" ht="12.95" customHeight="1" x14ac:dyDescent="0.2">
      <c r="A648" s="3"/>
      <c r="B648" s="7"/>
      <c r="C648" s="27"/>
      <c r="E648" s="27"/>
      <c r="F648" s="27"/>
      <c r="G648" s="43"/>
      <c r="J648" s="20"/>
      <c r="K648" s="22"/>
      <c r="L648" s="41"/>
      <c r="M648" s="110"/>
      <c r="N648" s="21"/>
      <c r="O648" s="30"/>
      <c r="P648" s="21"/>
      <c r="Q648" s="28"/>
    </row>
    <row r="649" spans="1:17" ht="12.95" customHeight="1" x14ac:dyDescent="0.2">
      <c r="A649" s="3"/>
      <c r="B649" s="7"/>
      <c r="C649" s="27"/>
      <c r="E649" s="27"/>
      <c r="F649" s="27"/>
      <c r="G649" s="43"/>
      <c r="J649" s="20"/>
      <c r="K649" s="22"/>
      <c r="L649" s="41"/>
      <c r="M649" s="110"/>
      <c r="N649" s="21"/>
      <c r="O649" s="30"/>
      <c r="P649" s="21"/>
      <c r="Q649" s="28"/>
    </row>
    <row r="650" spans="1:17" ht="12.95" customHeight="1" x14ac:dyDescent="0.2">
      <c r="A650" s="3"/>
      <c r="B650" s="7"/>
      <c r="C650" s="27"/>
      <c r="E650" s="27"/>
      <c r="F650" s="27"/>
      <c r="G650" s="43"/>
      <c r="J650" s="20"/>
      <c r="K650" s="22"/>
      <c r="L650" s="41"/>
      <c r="M650" s="110"/>
      <c r="N650" s="21"/>
      <c r="O650" s="30"/>
      <c r="P650" s="21"/>
      <c r="Q650" s="28"/>
    </row>
    <row r="651" spans="1:17" ht="12.95" customHeight="1" x14ac:dyDescent="0.2">
      <c r="A651" s="3"/>
      <c r="B651" s="7"/>
      <c r="C651" s="27"/>
      <c r="E651" s="27"/>
      <c r="F651" s="27"/>
      <c r="G651" s="43"/>
      <c r="J651" s="20"/>
      <c r="K651" s="22"/>
      <c r="L651" s="41"/>
      <c r="M651" s="110"/>
      <c r="N651" s="21"/>
      <c r="O651" s="30"/>
      <c r="P651" s="21"/>
      <c r="Q651" s="28"/>
    </row>
    <row r="652" spans="1:17" ht="12.95" customHeight="1" x14ac:dyDescent="0.2">
      <c r="A652" s="3"/>
      <c r="B652" s="7"/>
      <c r="C652" s="27"/>
      <c r="E652" s="27"/>
      <c r="F652" s="27"/>
      <c r="G652" s="43"/>
      <c r="J652" s="20"/>
      <c r="K652" s="22"/>
      <c r="L652" s="41"/>
      <c r="M652" s="110"/>
      <c r="N652" s="21"/>
      <c r="O652" s="30"/>
      <c r="P652" s="21"/>
      <c r="Q652" s="28"/>
    </row>
    <row r="653" spans="1:17" ht="12.95" customHeight="1" x14ac:dyDescent="0.2">
      <c r="A653" s="3"/>
      <c r="B653" s="7"/>
      <c r="C653" s="27"/>
      <c r="E653" s="27"/>
      <c r="F653" s="27"/>
      <c r="G653" s="43"/>
      <c r="J653" s="20"/>
      <c r="K653" s="22"/>
      <c r="L653" s="41"/>
      <c r="M653" s="110"/>
      <c r="N653" s="21"/>
      <c r="O653" s="30"/>
      <c r="P653" s="21"/>
      <c r="Q653" s="28"/>
    </row>
    <row r="654" spans="1:17" ht="12.95" customHeight="1" x14ac:dyDescent="0.2">
      <c r="A654" s="3"/>
      <c r="B654" s="7"/>
      <c r="C654" s="27"/>
      <c r="E654" s="27"/>
      <c r="F654" s="27"/>
      <c r="G654" s="43"/>
      <c r="J654" s="20"/>
      <c r="K654" s="22"/>
      <c r="L654" s="41"/>
      <c r="M654" s="110"/>
      <c r="N654" s="21"/>
      <c r="O654" s="30"/>
      <c r="P654" s="21"/>
      <c r="Q654" s="28"/>
    </row>
    <row r="655" spans="1:17" ht="12.95" customHeight="1" x14ac:dyDescent="0.2">
      <c r="A655" s="3"/>
      <c r="B655" s="7"/>
      <c r="C655" s="27"/>
      <c r="E655" s="27"/>
      <c r="F655" s="27"/>
      <c r="G655" s="43"/>
      <c r="J655" s="20"/>
      <c r="K655" s="22"/>
      <c r="L655" s="41"/>
      <c r="M655" s="110"/>
      <c r="N655" s="21"/>
      <c r="O655" s="30"/>
      <c r="P655" s="21"/>
      <c r="Q655" s="28"/>
    </row>
    <row r="656" spans="1:17" ht="12.95" customHeight="1" x14ac:dyDescent="0.2">
      <c r="A656" s="3"/>
      <c r="B656" s="7"/>
      <c r="C656" s="27"/>
      <c r="E656" s="27"/>
      <c r="F656" s="27"/>
      <c r="G656" s="43"/>
      <c r="J656" s="20"/>
      <c r="K656" s="22"/>
      <c r="L656" s="41"/>
      <c r="M656" s="110"/>
      <c r="N656" s="21"/>
      <c r="O656" s="30"/>
      <c r="P656" s="21"/>
      <c r="Q656" s="28"/>
    </row>
    <row r="657" spans="1:17" ht="12.95" customHeight="1" x14ac:dyDescent="0.2">
      <c r="A657" s="3"/>
      <c r="B657" s="7"/>
      <c r="C657" s="27"/>
      <c r="E657" s="27"/>
      <c r="F657" s="27"/>
      <c r="G657" s="43"/>
      <c r="J657" s="20"/>
      <c r="K657" s="22"/>
      <c r="L657" s="41"/>
      <c r="M657" s="110"/>
      <c r="N657" s="21"/>
      <c r="O657" s="30"/>
      <c r="P657" s="21"/>
      <c r="Q657" s="28"/>
    </row>
    <row r="658" spans="1:17" ht="12.95" customHeight="1" x14ac:dyDescent="0.2">
      <c r="A658" s="3"/>
      <c r="B658" s="7"/>
      <c r="C658" s="27"/>
      <c r="E658" s="27"/>
      <c r="F658" s="27"/>
      <c r="G658" s="43"/>
      <c r="J658" s="20"/>
      <c r="K658" s="22"/>
      <c r="L658" s="41"/>
      <c r="M658" s="110"/>
      <c r="N658" s="21"/>
      <c r="O658" s="30"/>
      <c r="P658" s="21"/>
      <c r="Q658" s="28"/>
    </row>
    <row r="659" spans="1:17" ht="12.95" customHeight="1" x14ac:dyDescent="0.2">
      <c r="A659" s="3"/>
      <c r="B659" s="7"/>
      <c r="C659" s="27"/>
      <c r="E659" s="27"/>
      <c r="F659" s="27"/>
      <c r="G659" s="43"/>
      <c r="J659" s="20"/>
      <c r="K659" s="22"/>
      <c r="L659" s="41"/>
      <c r="M659" s="110"/>
      <c r="N659" s="21"/>
      <c r="O659" s="30"/>
      <c r="P659" s="21"/>
      <c r="Q659" s="28"/>
    </row>
    <row r="660" spans="1:17" ht="12.95" customHeight="1" x14ac:dyDescent="0.2">
      <c r="A660" s="3"/>
      <c r="B660" s="7"/>
      <c r="C660" s="27"/>
      <c r="E660" s="27"/>
      <c r="F660" s="27"/>
      <c r="G660" s="43"/>
      <c r="J660" s="20"/>
      <c r="K660" s="22"/>
      <c r="L660" s="41"/>
      <c r="M660" s="110"/>
      <c r="N660" s="21"/>
      <c r="O660" s="30"/>
      <c r="P660" s="21"/>
      <c r="Q660" s="28"/>
    </row>
    <row r="661" spans="1:17" ht="12.95" customHeight="1" x14ac:dyDescent="0.2">
      <c r="A661" s="3"/>
      <c r="B661" s="7"/>
      <c r="C661" s="27"/>
      <c r="E661" s="27"/>
      <c r="F661" s="27"/>
      <c r="G661" s="43"/>
      <c r="J661" s="20"/>
      <c r="K661" s="22"/>
      <c r="L661" s="41"/>
      <c r="M661" s="110"/>
      <c r="N661" s="21"/>
      <c r="O661" s="30"/>
      <c r="P661" s="21"/>
      <c r="Q661" s="28"/>
    </row>
    <row r="662" spans="1:17" ht="12.95" customHeight="1" x14ac:dyDescent="0.2">
      <c r="A662" s="3"/>
      <c r="B662" s="7"/>
      <c r="C662" s="27"/>
      <c r="E662" s="27"/>
      <c r="F662" s="27"/>
      <c r="G662" s="43"/>
      <c r="J662" s="20"/>
      <c r="K662" s="22"/>
      <c r="L662" s="41"/>
      <c r="M662" s="110"/>
      <c r="N662" s="21"/>
      <c r="O662" s="30"/>
      <c r="P662" s="21"/>
      <c r="Q662" s="28"/>
    </row>
    <row r="663" spans="1:17" ht="12.95" customHeight="1" x14ac:dyDescent="0.2">
      <c r="A663" s="3"/>
      <c r="B663" s="7"/>
      <c r="C663" s="27"/>
      <c r="E663" s="27"/>
      <c r="F663" s="27"/>
      <c r="G663" s="43"/>
      <c r="J663" s="20"/>
      <c r="K663" s="22"/>
      <c r="L663" s="41"/>
      <c r="M663" s="110"/>
      <c r="N663" s="21"/>
      <c r="O663" s="30"/>
      <c r="P663" s="21"/>
      <c r="Q663" s="28"/>
    </row>
    <row r="664" spans="1:17" ht="12.95" customHeight="1" x14ac:dyDescent="0.2">
      <c r="A664" s="3"/>
      <c r="B664" s="7"/>
      <c r="C664" s="27"/>
      <c r="E664" s="27"/>
      <c r="F664" s="27"/>
      <c r="G664" s="43"/>
      <c r="J664" s="20"/>
      <c r="K664" s="22"/>
      <c r="L664" s="41"/>
      <c r="M664" s="110"/>
      <c r="N664" s="21"/>
      <c r="O664" s="30"/>
      <c r="P664" s="21"/>
      <c r="Q664" s="28"/>
    </row>
    <row r="665" spans="1:17" ht="12.95" customHeight="1" x14ac:dyDescent="0.2">
      <c r="A665" s="3"/>
      <c r="B665" s="7"/>
      <c r="C665" s="27"/>
      <c r="E665" s="27"/>
      <c r="F665" s="27"/>
      <c r="G665" s="43"/>
      <c r="J665" s="20"/>
      <c r="K665" s="22"/>
      <c r="L665" s="41"/>
      <c r="M665" s="110"/>
      <c r="N665" s="21"/>
      <c r="O665" s="30"/>
      <c r="P665" s="21"/>
      <c r="Q665" s="28"/>
    </row>
    <row r="666" spans="1:17" ht="12.95" customHeight="1" x14ac:dyDescent="0.2">
      <c r="A666" s="3"/>
      <c r="B666" s="7"/>
      <c r="C666" s="27"/>
      <c r="E666" s="27"/>
      <c r="F666" s="27"/>
      <c r="G666" s="43"/>
      <c r="J666" s="20"/>
      <c r="K666" s="22"/>
      <c r="L666" s="41"/>
      <c r="M666" s="110"/>
      <c r="N666" s="21"/>
      <c r="O666" s="30"/>
      <c r="P666" s="21"/>
      <c r="Q666" s="28"/>
    </row>
    <row r="667" spans="1:17" ht="12.95" customHeight="1" x14ac:dyDescent="0.2">
      <c r="A667" s="3"/>
      <c r="B667" s="7"/>
      <c r="C667" s="27"/>
      <c r="E667" s="27"/>
      <c r="F667" s="27"/>
      <c r="G667" s="43"/>
      <c r="J667" s="20"/>
      <c r="K667" s="22"/>
      <c r="L667" s="41"/>
      <c r="M667" s="110"/>
      <c r="N667" s="21"/>
      <c r="O667" s="30"/>
      <c r="P667" s="21"/>
      <c r="Q667" s="28"/>
    </row>
    <row r="668" spans="1:17" ht="12.95" customHeight="1" x14ac:dyDescent="0.2">
      <c r="A668" s="3"/>
      <c r="B668" s="7"/>
      <c r="C668" s="27"/>
      <c r="E668" s="27"/>
      <c r="F668" s="27"/>
      <c r="G668" s="43"/>
      <c r="J668" s="20"/>
      <c r="K668" s="22"/>
      <c r="L668" s="41"/>
      <c r="M668" s="110"/>
      <c r="N668" s="21"/>
      <c r="O668" s="30"/>
      <c r="P668" s="21"/>
      <c r="Q668" s="28"/>
    </row>
    <row r="669" spans="1:17" ht="12.95" customHeight="1" x14ac:dyDescent="0.2">
      <c r="A669" s="3"/>
      <c r="B669" s="7"/>
      <c r="C669" s="27"/>
      <c r="E669" s="27"/>
      <c r="F669" s="27"/>
      <c r="G669" s="43"/>
      <c r="J669" s="20"/>
      <c r="K669" s="22"/>
      <c r="L669" s="41"/>
      <c r="M669" s="110"/>
      <c r="N669" s="21"/>
      <c r="O669" s="30"/>
      <c r="P669" s="21"/>
      <c r="Q669" s="28"/>
    </row>
    <row r="670" spans="1:17" ht="12.95" customHeight="1" x14ac:dyDescent="0.2">
      <c r="A670" s="3"/>
      <c r="B670" s="7"/>
      <c r="C670" s="27"/>
      <c r="E670" s="27"/>
      <c r="F670" s="27"/>
      <c r="G670" s="43"/>
      <c r="J670" s="20"/>
      <c r="K670" s="22"/>
      <c r="L670" s="41"/>
      <c r="M670" s="110"/>
      <c r="N670" s="21"/>
      <c r="O670" s="30"/>
      <c r="P670" s="21"/>
      <c r="Q670" s="28"/>
    </row>
    <row r="671" spans="1:17" ht="12.95" customHeight="1" x14ac:dyDescent="0.2">
      <c r="A671" s="3"/>
      <c r="B671" s="7"/>
      <c r="C671" s="27"/>
      <c r="E671" s="27"/>
      <c r="F671" s="27"/>
      <c r="G671" s="43"/>
      <c r="J671" s="20"/>
      <c r="K671" s="22"/>
      <c r="L671" s="41"/>
      <c r="M671" s="110"/>
      <c r="N671" s="21"/>
      <c r="O671" s="30"/>
      <c r="P671" s="21"/>
      <c r="Q671" s="28"/>
    </row>
    <row r="672" spans="1:17" ht="12.95" customHeight="1" x14ac:dyDescent="0.2">
      <c r="A672" s="3"/>
      <c r="B672" s="7"/>
      <c r="C672" s="27"/>
      <c r="E672" s="27"/>
      <c r="F672" s="27"/>
      <c r="G672" s="43"/>
      <c r="J672" s="20"/>
      <c r="K672" s="22"/>
      <c r="L672" s="41"/>
      <c r="M672" s="110"/>
      <c r="N672" s="21"/>
      <c r="O672" s="30"/>
      <c r="P672" s="21"/>
      <c r="Q672" s="28"/>
    </row>
    <row r="673" spans="1:17" ht="12.95" customHeight="1" x14ac:dyDescent="0.2">
      <c r="A673" s="3"/>
      <c r="B673" s="7"/>
      <c r="C673" s="27"/>
      <c r="E673" s="27"/>
      <c r="F673" s="27"/>
      <c r="G673" s="43"/>
      <c r="J673" s="20"/>
      <c r="K673" s="22"/>
      <c r="L673" s="41"/>
      <c r="M673" s="110"/>
      <c r="N673" s="21"/>
      <c r="O673" s="30"/>
      <c r="P673" s="21"/>
      <c r="Q673" s="28"/>
    </row>
    <row r="674" spans="1:17" ht="12.95" customHeight="1" x14ac:dyDescent="0.2">
      <c r="A674" s="3"/>
      <c r="B674" s="7"/>
      <c r="C674" s="27"/>
      <c r="E674" s="27"/>
      <c r="F674" s="27"/>
      <c r="G674" s="43"/>
      <c r="J674" s="20"/>
      <c r="K674" s="22"/>
      <c r="L674" s="41"/>
      <c r="M674" s="110"/>
      <c r="N674" s="21"/>
      <c r="O674" s="30"/>
      <c r="P674" s="21"/>
      <c r="Q674" s="28"/>
    </row>
    <row r="675" spans="1:17" ht="12.95" customHeight="1" x14ac:dyDescent="0.2">
      <c r="A675" s="3"/>
      <c r="B675" s="7"/>
      <c r="C675" s="27"/>
      <c r="E675" s="27"/>
      <c r="F675" s="27"/>
      <c r="G675" s="43"/>
      <c r="J675" s="20"/>
      <c r="K675" s="22"/>
      <c r="L675" s="41"/>
      <c r="M675" s="110"/>
      <c r="N675" s="21"/>
      <c r="O675" s="30"/>
      <c r="P675" s="21"/>
      <c r="Q675" s="28"/>
    </row>
    <row r="676" spans="1:17" ht="12.95" customHeight="1" x14ac:dyDescent="0.2">
      <c r="A676" s="3"/>
      <c r="B676" s="7"/>
      <c r="C676" s="27"/>
      <c r="E676" s="27"/>
      <c r="F676" s="27"/>
      <c r="G676" s="43"/>
      <c r="J676" s="20"/>
      <c r="K676" s="22"/>
      <c r="L676" s="41"/>
      <c r="M676" s="110"/>
      <c r="N676" s="21"/>
      <c r="O676" s="30"/>
      <c r="P676" s="21"/>
      <c r="Q676" s="28"/>
    </row>
    <row r="677" spans="1:17" ht="12.95" customHeight="1" x14ac:dyDescent="0.2">
      <c r="A677" s="3"/>
      <c r="B677" s="7"/>
      <c r="C677" s="27"/>
      <c r="E677" s="27"/>
      <c r="F677" s="27"/>
      <c r="G677" s="43"/>
      <c r="J677" s="20"/>
      <c r="K677" s="22"/>
      <c r="L677" s="41"/>
      <c r="M677" s="110"/>
      <c r="N677" s="21"/>
      <c r="O677" s="30"/>
      <c r="P677" s="21"/>
      <c r="Q677" s="28"/>
    </row>
    <row r="678" spans="1:17" ht="12.95" customHeight="1" x14ac:dyDescent="0.2">
      <c r="A678" s="3"/>
      <c r="B678" s="7"/>
      <c r="C678" s="27"/>
      <c r="E678" s="27"/>
      <c r="F678" s="27"/>
      <c r="G678" s="43"/>
      <c r="J678" s="20"/>
      <c r="K678" s="22"/>
      <c r="L678" s="41"/>
      <c r="M678" s="110"/>
      <c r="N678" s="21"/>
      <c r="O678" s="30"/>
      <c r="P678" s="21"/>
      <c r="Q678" s="28"/>
    </row>
    <row r="679" spans="1:17" ht="12.95" customHeight="1" x14ac:dyDescent="0.2">
      <c r="A679" s="3"/>
      <c r="B679" s="7"/>
      <c r="C679" s="27"/>
      <c r="E679" s="27"/>
      <c r="F679" s="27"/>
      <c r="G679" s="43"/>
      <c r="J679" s="20"/>
      <c r="K679" s="22"/>
      <c r="L679" s="41"/>
      <c r="M679" s="110"/>
      <c r="N679" s="21"/>
      <c r="O679" s="30"/>
      <c r="P679" s="21"/>
      <c r="Q679" s="28"/>
    </row>
    <row r="680" spans="1:17" ht="12.95" customHeight="1" x14ac:dyDescent="0.2">
      <c r="A680" s="3"/>
      <c r="B680" s="7"/>
      <c r="C680" s="27"/>
      <c r="E680" s="27"/>
      <c r="F680" s="27"/>
      <c r="G680" s="43"/>
      <c r="J680" s="20"/>
      <c r="K680" s="22"/>
      <c r="L680" s="41"/>
      <c r="M680" s="110"/>
      <c r="N680" s="21"/>
      <c r="O680" s="30"/>
      <c r="P680" s="21"/>
      <c r="Q680" s="28"/>
    </row>
    <row r="681" spans="1:17" ht="12.95" customHeight="1" x14ac:dyDescent="0.2">
      <c r="A681" s="3"/>
      <c r="B681" s="7"/>
      <c r="C681" s="27"/>
      <c r="E681" s="27"/>
      <c r="F681" s="27"/>
      <c r="G681" s="43"/>
      <c r="J681" s="20"/>
      <c r="K681" s="22"/>
      <c r="L681" s="41"/>
      <c r="M681" s="110"/>
      <c r="N681" s="21"/>
      <c r="O681" s="30"/>
      <c r="P681" s="21"/>
      <c r="Q681" s="28"/>
    </row>
    <row r="682" spans="1:17" ht="12.95" customHeight="1" x14ac:dyDescent="0.2">
      <c r="A682" s="3"/>
      <c r="B682" s="7"/>
      <c r="C682" s="27"/>
      <c r="E682" s="27"/>
      <c r="F682" s="27"/>
      <c r="G682" s="43"/>
      <c r="J682" s="20"/>
      <c r="K682" s="22"/>
      <c r="L682" s="41"/>
      <c r="M682" s="110"/>
      <c r="N682" s="21"/>
      <c r="O682" s="30"/>
      <c r="P682" s="21"/>
      <c r="Q682" s="28"/>
    </row>
    <row r="683" spans="1:17" ht="12.95" customHeight="1" x14ac:dyDescent="0.2">
      <c r="A683" s="3"/>
      <c r="B683" s="7"/>
      <c r="C683" s="27"/>
      <c r="E683" s="27"/>
      <c r="F683" s="27"/>
      <c r="G683" s="43"/>
      <c r="J683" s="20"/>
      <c r="K683" s="22"/>
      <c r="L683" s="41"/>
      <c r="M683" s="110"/>
      <c r="N683" s="21"/>
      <c r="O683" s="30"/>
      <c r="P683" s="21"/>
      <c r="Q683" s="28"/>
    </row>
    <row r="684" spans="1:17" ht="12.95" customHeight="1" x14ac:dyDescent="0.2">
      <c r="A684" s="3"/>
      <c r="B684" s="7"/>
      <c r="C684" s="27"/>
      <c r="E684" s="27"/>
      <c r="F684" s="27"/>
      <c r="G684" s="43"/>
      <c r="J684" s="20"/>
      <c r="K684" s="22"/>
      <c r="L684" s="41"/>
      <c r="M684" s="110"/>
      <c r="N684" s="21"/>
      <c r="O684" s="30"/>
      <c r="P684" s="21"/>
      <c r="Q684" s="28"/>
    </row>
    <row r="685" spans="1:17" ht="12.95" customHeight="1" x14ac:dyDescent="0.2">
      <c r="A685" s="3"/>
      <c r="B685" s="7"/>
      <c r="C685" s="27"/>
      <c r="E685" s="27"/>
      <c r="F685" s="27"/>
      <c r="G685" s="43"/>
      <c r="J685" s="20"/>
      <c r="K685" s="22"/>
      <c r="L685" s="41"/>
      <c r="M685" s="110"/>
      <c r="N685" s="21"/>
      <c r="O685" s="30"/>
      <c r="P685" s="21"/>
      <c r="Q685" s="28"/>
    </row>
    <row r="686" spans="1:17" ht="12.95" customHeight="1" x14ac:dyDescent="0.2">
      <c r="A686" s="3"/>
      <c r="B686" s="7"/>
      <c r="C686" s="27"/>
      <c r="E686" s="27"/>
      <c r="F686" s="27"/>
      <c r="G686" s="43"/>
      <c r="J686" s="20"/>
      <c r="K686" s="22"/>
      <c r="L686" s="41"/>
      <c r="M686" s="110"/>
      <c r="N686" s="21"/>
      <c r="O686" s="30"/>
      <c r="P686" s="21"/>
      <c r="Q686" s="28"/>
    </row>
    <row r="687" spans="1:17" ht="12.95" customHeight="1" x14ac:dyDescent="0.2">
      <c r="A687" s="3"/>
      <c r="B687" s="7"/>
      <c r="C687" s="27"/>
      <c r="E687" s="27"/>
      <c r="F687" s="27"/>
      <c r="G687" s="43"/>
      <c r="J687" s="20"/>
      <c r="K687" s="22"/>
      <c r="L687" s="41"/>
      <c r="M687" s="110"/>
      <c r="N687" s="21"/>
      <c r="O687" s="30"/>
      <c r="P687" s="21"/>
      <c r="Q687" s="28"/>
    </row>
    <row r="688" spans="1:17" ht="12.95" customHeight="1" x14ac:dyDescent="0.2">
      <c r="A688" s="3"/>
      <c r="B688" s="7"/>
      <c r="C688" s="27"/>
      <c r="E688" s="27"/>
      <c r="F688" s="27"/>
      <c r="G688" s="43"/>
      <c r="J688" s="20"/>
      <c r="K688" s="22"/>
      <c r="L688" s="41"/>
      <c r="M688" s="110"/>
      <c r="N688" s="21"/>
      <c r="O688" s="30"/>
      <c r="P688" s="21"/>
      <c r="Q688" s="28"/>
    </row>
    <row r="689" spans="1:17" ht="12.95" customHeight="1" x14ac:dyDescent="0.2">
      <c r="A689" s="3"/>
      <c r="B689" s="7"/>
      <c r="C689" s="27"/>
      <c r="E689" s="27"/>
      <c r="F689" s="27"/>
      <c r="G689" s="43"/>
      <c r="J689" s="20"/>
      <c r="K689" s="22"/>
      <c r="L689" s="41"/>
      <c r="M689" s="110"/>
      <c r="N689" s="21"/>
      <c r="O689" s="30"/>
      <c r="P689" s="21"/>
      <c r="Q689" s="28"/>
    </row>
    <row r="690" spans="1:17" ht="12.95" customHeight="1" x14ac:dyDescent="0.2">
      <c r="A690" s="3"/>
      <c r="B690" s="7"/>
      <c r="C690" s="27"/>
      <c r="E690" s="27"/>
      <c r="F690" s="27"/>
      <c r="G690" s="43"/>
      <c r="J690" s="20"/>
      <c r="K690" s="22"/>
      <c r="L690" s="41"/>
      <c r="M690" s="110"/>
      <c r="N690" s="21"/>
      <c r="O690" s="30"/>
      <c r="P690" s="21"/>
      <c r="Q690" s="28"/>
    </row>
    <row r="691" spans="1:17" ht="12.95" customHeight="1" x14ac:dyDescent="0.2">
      <c r="A691" s="3"/>
      <c r="B691" s="7"/>
      <c r="C691" s="27"/>
      <c r="E691" s="27"/>
      <c r="F691" s="27"/>
      <c r="G691" s="43"/>
      <c r="J691" s="20"/>
      <c r="K691" s="22"/>
      <c r="L691" s="41"/>
      <c r="M691" s="110"/>
      <c r="N691" s="21"/>
      <c r="O691" s="30"/>
      <c r="P691" s="21"/>
      <c r="Q691" s="28"/>
    </row>
    <row r="692" spans="1:17" ht="12.95" customHeight="1" x14ac:dyDescent="0.2">
      <c r="A692" s="3"/>
      <c r="B692" s="7"/>
      <c r="C692" s="27"/>
      <c r="E692" s="27"/>
      <c r="F692" s="27"/>
      <c r="G692" s="43"/>
      <c r="J692" s="20"/>
      <c r="K692" s="22"/>
      <c r="L692" s="41"/>
      <c r="M692" s="110"/>
      <c r="N692" s="21"/>
      <c r="O692" s="30"/>
      <c r="P692" s="21"/>
      <c r="Q692" s="28"/>
    </row>
    <row r="693" spans="1:17" ht="12.95" customHeight="1" x14ac:dyDescent="0.2">
      <c r="A693" s="3"/>
      <c r="B693" s="7"/>
      <c r="C693" s="27"/>
      <c r="E693" s="27"/>
      <c r="F693" s="27"/>
      <c r="G693" s="43"/>
      <c r="J693" s="20"/>
      <c r="K693" s="22"/>
      <c r="L693" s="41"/>
      <c r="M693" s="110"/>
      <c r="N693" s="21"/>
      <c r="O693" s="30"/>
      <c r="P693" s="21"/>
      <c r="Q693" s="28"/>
    </row>
    <row r="694" spans="1:17" ht="12.95" customHeight="1" x14ac:dyDescent="0.2">
      <c r="A694" s="3"/>
      <c r="B694" s="7"/>
      <c r="C694" s="27"/>
      <c r="E694" s="27"/>
      <c r="F694" s="27"/>
      <c r="G694" s="43"/>
      <c r="J694" s="20"/>
      <c r="K694" s="22"/>
      <c r="L694" s="41"/>
      <c r="M694" s="110"/>
      <c r="N694" s="21"/>
      <c r="O694" s="30"/>
      <c r="P694" s="21"/>
      <c r="Q694" s="28"/>
    </row>
    <row r="695" spans="1:17" ht="12.95" customHeight="1" x14ac:dyDescent="0.2">
      <c r="A695" s="3"/>
      <c r="B695" s="7"/>
      <c r="C695" s="27"/>
      <c r="E695" s="27"/>
      <c r="F695" s="27"/>
      <c r="G695" s="43"/>
      <c r="J695" s="20"/>
      <c r="K695" s="22"/>
      <c r="L695" s="41"/>
      <c r="M695" s="110"/>
      <c r="N695" s="21"/>
      <c r="O695" s="30"/>
      <c r="P695" s="21"/>
      <c r="Q695" s="28"/>
    </row>
    <row r="696" spans="1:17" ht="12.95" customHeight="1" x14ac:dyDescent="0.2">
      <c r="A696" s="3"/>
      <c r="B696" s="7"/>
      <c r="C696" s="27"/>
      <c r="E696" s="27"/>
      <c r="F696" s="27"/>
      <c r="G696" s="43"/>
      <c r="J696" s="20"/>
      <c r="K696" s="22"/>
      <c r="L696" s="41"/>
      <c r="M696" s="110"/>
      <c r="N696" s="21"/>
      <c r="O696" s="30"/>
      <c r="P696" s="21"/>
      <c r="Q696" s="28"/>
    </row>
    <row r="697" spans="1:17" ht="12.95" customHeight="1" x14ac:dyDescent="0.2">
      <c r="A697" s="3"/>
      <c r="B697" s="7"/>
      <c r="C697" s="27"/>
      <c r="E697" s="27"/>
      <c r="F697" s="27"/>
      <c r="G697" s="43"/>
      <c r="J697" s="20"/>
      <c r="K697" s="22"/>
      <c r="L697" s="41"/>
      <c r="M697" s="110"/>
      <c r="N697" s="21"/>
      <c r="O697" s="30"/>
      <c r="P697" s="21"/>
      <c r="Q697" s="28"/>
    </row>
    <row r="698" spans="1:17" ht="12.95" customHeight="1" x14ac:dyDescent="0.2">
      <c r="A698" s="3"/>
      <c r="B698" s="7"/>
      <c r="C698" s="27"/>
      <c r="E698" s="27"/>
      <c r="F698" s="27"/>
      <c r="G698" s="43"/>
      <c r="J698" s="20"/>
      <c r="K698" s="22"/>
      <c r="L698" s="41"/>
      <c r="M698" s="110"/>
      <c r="N698" s="21"/>
      <c r="O698" s="30"/>
      <c r="P698" s="21"/>
      <c r="Q698" s="28"/>
    </row>
    <row r="699" spans="1:17" ht="12.95" customHeight="1" x14ac:dyDescent="0.2">
      <c r="A699" s="3"/>
      <c r="B699" s="7"/>
      <c r="C699" s="27"/>
      <c r="E699" s="27"/>
      <c r="F699" s="27"/>
      <c r="G699" s="43"/>
      <c r="J699" s="20"/>
      <c r="K699" s="22"/>
      <c r="L699" s="41"/>
      <c r="M699" s="110"/>
      <c r="N699" s="21"/>
      <c r="O699" s="30"/>
      <c r="P699" s="21"/>
      <c r="Q699" s="28"/>
    </row>
    <row r="700" spans="1:17" ht="12.95" customHeight="1" x14ac:dyDescent="0.2">
      <c r="A700" s="3"/>
      <c r="B700" s="7"/>
      <c r="C700" s="27"/>
      <c r="E700" s="27"/>
      <c r="F700" s="27"/>
      <c r="G700" s="43"/>
      <c r="J700" s="20"/>
      <c r="K700" s="22"/>
      <c r="L700" s="41"/>
      <c r="M700" s="110"/>
      <c r="N700" s="21"/>
      <c r="O700" s="30"/>
      <c r="P700" s="21"/>
      <c r="Q700" s="28"/>
    </row>
    <row r="701" spans="1:17" ht="12.95" customHeight="1" x14ac:dyDescent="0.2">
      <c r="A701" s="3"/>
      <c r="B701" s="7"/>
      <c r="C701" s="27"/>
      <c r="E701" s="27"/>
      <c r="F701" s="27"/>
      <c r="G701" s="43"/>
      <c r="J701" s="20"/>
      <c r="K701" s="22"/>
      <c r="L701" s="41"/>
      <c r="M701" s="110"/>
      <c r="N701" s="21"/>
      <c r="O701" s="30"/>
      <c r="P701" s="21"/>
      <c r="Q701" s="28"/>
    </row>
    <row r="702" spans="1:17" ht="12.95" customHeight="1" x14ac:dyDescent="0.2">
      <c r="A702" s="3"/>
      <c r="B702" s="7"/>
      <c r="C702" s="27"/>
      <c r="E702" s="27"/>
      <c r="F702" s="27"/>
      <c r="G702" s="43"/>
      <c r="J702" s="20"/>
      <c r="K702" s="22"/>
      <c r="L702" s="41"/>
      <c r="M702" s="110"/>
      <c r="N702" s="21"/>
      <c r="O702" s="30"/>
      <c r="P702" s="21"/>
      <c r="Q702" s="28"/>
    </row>
    <row r="703" spans="1:17" ht="12.95" customHeight="1" x14ac:dyDescent="0.2">
      <c r="A703" s="3"/>
      <c r="B703" s="7"/>
      <c r="C703" s="27"/>
      <c r="E703" s="27"/>
      <c r="F703" s="27"/>
      <c r="G703" s="43"/>
      <c r="J703" s="20"/>
      <c r="K703" s="22"/>
      <c r="L703" s="41"/>
      <c r="M703" s="110"/>
      <c r="N703" s="21"/>
      <c r="O703" s="30"/>
      <c r="P703" s="21"/>
      <c r="Q703" s="28"/>
    </row>
    <row r="704" spans="1:17" ht="12.95" customHeight="1" x14ac:dyDescent="0.2">
      <c r="A704" s="3"/>
      <c r="B704" s="7"/>
      <c r="C704" s="27"/>
      <c r="E704" s="27"/>
      <c r="F704" s="27"/>
      <c r="G704" s="43"/>
      <c r="J704" s="20"/>
      <c r="K704" s="22"/>
      <c r="L704" s="41"/>
      <c r="M704" s="110"/>
      <c r="N704" s="21"/>
      <c r="O704" s="30"/>
      <c r="P704" s="21"/>
      <c r="Q704" s="28"/>
    </row>
    <row r="705" spans="1:17" ht="12.95" customHeight="1" x14ac:dyDescent="0.2">
      <c r="A705" s="3"/>
      <c r="B705" s="7"/>
      <c r="C705" s="27"/>
      <c r="E705" s="27"/>
      <c r="F705" s="27"/>
      <c r="G705" s="43"/>
      <c r="J705" s="20"/>
      <c r="K705" s="22"/>
      <c r="L705" s="41"/>
      <c r="M705" s="110"/>
      <c r="N705" s="21"/>
      <c r="O705" s="30"/>
      <c r="P705" s="21"/>
      <c r="Q705" s="28"/>
    </row>
    <row r="706" spans="1:17" ht="12.95" customHeight="1" x14ac:dyDescent="0.2">
      <c r="A706" s="3"/>
      <c r="B706" s="7"/>
      <c r="C706" s="27"/>
      <c r="E706" s="27"/>
      <c r="F706" s="27"/>
      <c r="G706" s="43"/>
      <c r="J706" s="20"/>
      <c r="K706" s="22"/>
      <c r="L706" s="41"/>
      <c r="M706" s="110"/>
      <c r="N706" s="21"/>
      <c r="O706" s="30"/>
      <c r="P706" s="21"/>
      <c r="Q706" s="28"/>
    </row>
    <row r="707" spans="1:17" ht="12.95" customHeight="1" x14ac:dyDescent="0.2">
      <c r="A707" s="3"/>
      <c r="B707" s="7"/>
      <c r="C707" s="27"/>
      <c r="E707" s="27"/>
      <c r="F707" s="27"/>
      <c r="G707" s="43"/>
      <c r="J707" s="20"/>
      <c r="K707" s="22"/>
      <c r="L707" s="41"/>
      <c r="M707" s="110"/>
      <c r="N707" s="21"/>
      <c r="O707" s="30"/>
      <c r="P707" s="21"/>
      <c r="Q707" s="28"/>
    </row>
    <row r="708" spans="1:17" ht="12.95" customHeight="1" x14ac:dyDescent="0.2">
      <c r="A708" s="3"/>
      <c r="B708" s="7"/>
      <c r="C708" s="27"/>
      <c r="E708" s="27"/>
      <c r="F708" s="27"/>
      <c r="G708" s="43"/>
      <c r="J708" s="20"/>
      <c r="K708" s="22"/>
      <c r="L708" s="41"/>
      <c r="M708" s="110"/>
      <c r="N708" s="21"/>
      <c r="O708" s="30"/>
      <c r="P708" s="21"/>
      <c r="Q708" s="28"/>
    </row>
    <row r="709" spans="1:17" ht="12.95" customHeight="1" x14ac:dyDescent="0.2">
      <c r="A709" s="3"/>
      <c r="B709" s="7"/>
      <c r="C709" s="27"/>
      <c r="E709" s="27"/>
      <c r="F709" s="27"/>
      <c r="G709" s="43"/>
      <c r="J709" s="20"/>
      <c r="K709" s="22"/>
      <c r="L709" s="41"/>
      <c r="M709" s="110"/>
      <c r="N709" s="21"/>
      <c r="O709" s="30"/>
      <c r="P709" s="21"/>
      <c r="Q709" s="28"/>
    </row>
    <row r="710" spans="1:17" ht="12.95" customHeight="1" x14ac:dyDescent="0.2">
      <c r="A710" s="3"/>
      <c r="B710" s="7"/>
      <c r="C710" s="27"/>
      <c r="E710" s="27"/>
      <c r="F710" s="27"/>
      <c r="G710" s="43"/>
      <c r="J710" s="20"/>
      <c r="K710" s="22"/>
      <c r="L710" s="41"/>
      <c r="M710" s="110"/>
      <c r="N710" s="21"/>
      <c r="O710" s="30"/>
      <c r="P710" s="21"/>
      <c r="Q710" s="28"/>
    </row>
    <row r="711" spans="1:17" ht="12.95" customHeight="1" x14ac:dyDescent="0.2">
      <c r="A711" s="3"/>
      <c r="B711" s="7"/>
      <c r="C711" s="27"/>
      <c r="E711" s="27"/>
      <c r="F711" s="27"/>
      <c r="G711" s="43"/>
      <c r="J711" s="20"/>
      <c r="K711" s="22"/>
      <c r="L711" s="41"/>
      <c r="M711" s="110"/>
      <c r="N711" s="21"/>
      <c r="O711" s="30"/>
      <c r="P711" s="21"/>
      <c r="Q711" s="28"/>
    </row>
    <row r="712" spans="1:17" ht="12.95" customHeight="1" x14ac:dyDescent="0.2">
      <c r="A712" s="3"/>
      <c r="B712" s="7"/>
      <c r="C712" s="27"/>
      <c r="E712" s="27"/>
      <c r="F712" s="27"/>
      <c r="G712" s="43"/>
      <c r="J712" s="20"/>
      <c r="K712" s="22"/>
      <c r="L712" s="41"/>
      <c r="M712" s="110"/>
      <c r="N712" s="21"/>
      <c r="O712" s="30"/>
      <c r="P712" s="21"/>
      <c r="Q712" s="28"/>
    </row>
    <row r="713" spans="1:17" ht="12.95" customHeight="1" x14ac:dyDescent="0.2">
      <c r="A713" s="3"/>
      <c r="B713" s="7"/>
      <c r="C713" s="27"/>
      <c r="E713" s="27"/>
      <c r="F713" s="27"/>
      <c r="G713" s="43"/>
      <c r="J713" s="20"/>
      <c r="K713" s="22"/>
      <c r="L713" s="41"/>
      <c r="M713" s="110"/>
      <c r="N713" s="21"/>
      <c r="O713" s="30"/>
      <c r="P713" s="21"/>
      <c r="Q713" s="28"/>
    </row>
    <row r="714" spans="1:17" ht="12.95" customHeight="1" x14ac:dyDescent="0.2">
      <c r="A714" s="3"/>
      <c r="B714" s="7"/>
      <c r="C714" s="27"/>
      <c r="E714" s="27"/>
      <c r="F714" s="27"/>
      <c r="G714" s="43"/>
      <c r="J714" s="20"/>
      <c r="K714" s="22"/>
      <c r="L714" s="41"/>
      <c r="M714" s="110"/>
      <c r="N714" s="21"/>
      <c r="O714" s="30"/>
      <c r="P714" s="21"/>
      <c r="Q714" s="28"/>
    </row>
    <row r="715" spans="1:17" ht="12.95" customHeight="1" x14ac:dyDescent="0.2">
      <c r="A715" s="3"/>
      <c r="B715" s="7"/>
      <c r="C715" s="27"/>
      <c r="E715" s="27"/>
      <c r="F715" s="27"/>
      <c r="G715" s="43"/>
      <c r="J715" s="20"/>
      <c r="K715" s="22"/>
      <c r="L715" s="41"/>
      <c r="M715" s="110"/>
      <c r="N715" s="21"/>
      <c r="O715" s="30"/>
      <c r="P715" s="21"/>
      <c r="Q715" s="28"/>
    </row>
    <row r="716" spans="1:17" ht="12.95" customHeight="1" x14ac:dyDescent="0.2">
      <c r="A716" s="3"/>
      <c r="B716" s="7"/>
      <c r="C716" s="27"/>
      <c r="E716" s="27"/>
      <c r="F716" s="27"/>
      <c r="G716" s="43"/>
      <c r="J716" s="20"/>
      <c r="K716" s="22"/>
      <c r="L716" s="41"/>
      <c r="M716" s="110"/>
      <c r="N716" s="21"/>
      <c r="O716" s="30"/>
      <c r="P716" s="21"/>
      <c r="Q716" s="28"/>
    </row>
    <row r="717" spans="1:17" ht="12.95" customHeight="1" x14ac:dyDescent="0.2">
      <c r="A717" s="3"/>
      <c r="B717" s="7"/>
      <c r="C717" s="27"/>
      <c r="E717" s="27"/>
      <c r="F717" s="27"/>
      <c r="G717" s="43"/>
      <c r="J717" s="20"/>
      <c r="K717" s="22"/>
      <c r="L717" s="41"/>
      <c r="M717" s="110"/>
      <c r="N717" s="21"/>
      <c r="O717" s="30"/>
      <c r="P717" s="21"/>
      <c r="Q717" s="28"/>
    </row>
    <row r="718" spans="1:17" ht="12.95" customHeight="1" x14ac:dyDescent="0.2">
      <c r="A718" s="3"/>
      <c r="B718" s="7"/>
      <c r="C718" s="27"/>
      <c r="E718" s="27"/>
      <c r="F718" s="27"/>
      <c r="G718" s="43"/>
      <c r="J718" s="20"/>
      <c r="K718" s="22"/>
      <c r="L718" s="41"/>
      <c r="M718" s="110"/>
      <c r="N718" s="21"/>
      <c r="O718" s="30"/>
      <c r="P718" s="21"/>
      <c r="Q718" s="28"/>
    </row>
    <row r="719" spans="1:17" ht="12.95" customHeight="1" x14ac:dyDescent="0.2">
      <c r="A719" s="3"/>
      <c r="B719" s="7"/>
      <c r="C719" s="27"/>
      <c r="E719" s="27"/>
      <c r="F719" s="27"/>
      <c r="G719" s="43"/>
      <c r="J719" s="20"/>
      <c r="K719" s="22"/>
      <c r="L719" s="41"/>
      <c r="M719" s="110"/>
      <c r="N719" s="21"/>
      <c r="O719" s="30"/>
      <c r="P719" s="21"/>
      <c r="Q719" s="28"/>
    </row>
    <row r="720" spans="1:17" ht="12.95" customHeight="1" x14ac:dyDescent="0.2">
      <c r="A720" s="3"/>
      <c r="B720" s="7"/>
      <c r="C720" s="27"/>
      <c r="E720" s="27"/>
      <c r="F720" s="27"/>
      <c r="G720" s="43"/>
      <c r="J720" s="20"/>
      <c r="K720" s="22"/>
      <c r="L720" s="41"/>
      <c r="M720" s="110"/>
      <c r="N720" s="21"/>
      <c r="O720" s="30"/>
      <c r="P720" s="21"/>
      <c r="Q720" s="28"/>
    </row>
    <row r="721" spans="1:17" ht="12.95" customHeight="1" x14ac:dyDescent="0.2">
      <c r="A721" s="3"/>
      <c r="B721" s="7"/>
      <c r="C721" s="27"/>
      <c r="E721" s="27"/>
      <c r="F721" s="27"/>
      <c r="G721" s="43"/>
      <c r="J721" s="20"/>
      <c r="K721" s="22"/>
      <c r="L721" s="41"/>
      <c r="M721" s="110"/>
      <c r="N721" s="21"/>
      <c r="O721" s="30"/>
      <c r="P721" s="21"/>
      <c r="Q721" s="28"/>
    </row>
    <row r="722" spans="1:17" ht="12.95" customHeight="1" x14ac:dyDescent="0.2">
      <c r="A722" s="3"/>
      <c r="B722" s="7"/>
      <c r="C722" s="27"/>
      <c r="E722" s="27"/>
      <c r="F722" s="27"/>
      <c r="G722" s="43"/>
      <c r="J722" s="20"/>
      <c r="K722" s="22"/>
      <c r="L722" s="41"/>
      <c r="M722" s="110"/>
      <c r="N722" s="21"/>
      <c r="O722" s="30"/>
      <c r="P722" s="21"/>
      <c r="Q722" s="28"/>
    </row>
    <row r="723" spans="1:17" ht="12.95" customHeight="1" x14ac:dyDescent="0.2">
      <c r="A723" s="3"/>
      <c r="B723" s="7"/>
      <c r="C723" s="27"/>
      <c r="E723" s="27"/>
      <c r="F723" s="27"/>
      <c r="G723" s="43"/>
      <c r="J723" s="20"/>
      <c r="K723" s="22"/>
      <c r="L723" s="41"/>
      <c r="M723" s="110"/>
      <c r="N723" s="21"/>
      <c r="O723" s="30"/>
      <c r="P723" s="21"/>
      <c r="Q723" s="28"/>
    </row>
    <row r="724" spans="1:17" ht="12.95" customHeight="1" x14ac:dyDescent="0.2">
      <c r="A724" s="3"/>
      <c r="B724" s="7"/>
      <c r="C724" s="27"/>
      <c r="E724" s="27"/>
      <c r="F724" s="27"/>
      <c r="G724" s="43"/>
      <c r="J724" s="20"/>
      <c r="K724" s="22"/>
      <c r="L724" s="41"/>
      <c r="M724" s="110"/>
      <c r="N724" s="21"/>
      <c r="O724" s="30"/>
      <c r="P724" s="21"/>
      <c r="Q724" s="28"/>
    </row>
    <row r="725" spans="1:17" ht="12.95" customHeight="1" x14ac:dyDescent="0.2">
      <c r="A725" s="3"/>
      <c r="B725" s="7"/>
      <c r="C725" s="27"/>
      <c r="E725" s="27"/>
      <c r="F725" s="27"/>
      <c r="G725" s="43"/>
      <c r="J725" s="20"/>
      <c r="K725" s="22"/>
      <c r="L725" s="41"/>
      <c r="M725" s="110"/>
      <c r="N725" s="21"/>
      <c r="O725" s="30"/>
      <c r="P725" s="21"/>
      <c r="Q725" s="28"/>
    </row>
    <row r="726" spans="1:17" ht="12.95" customHeight="1" x14ac:dyDescent="0.2">
      <c r="A726" s="3"/>
      <c r="B726" s="7"/>
      <c r="C726" s="27"/>
      <c r="E726" s="27"/>
      <c r="F726" s="27"/>
      <c r="G726" s="43"/>
      <c r="J726" s="20"/>
      <c r="K726" s="22"/>
      <c r="L726" s="41"/>
      <c r="M726" s="110"/>
      <c r="N726" s="21"/>
      <c r="O726" s="30"/>
      <c r="P726" s="21"/>
      <c r="Q726" s="28"/>
    </row>
    <row r="727" spans="1:17" ht="12.95" customHeight="1" x14ac:dyDescent="0.2">
      <c r="A727" s="3"/>
      <c r="B727" s="7"/>
      <c r="C727" s="27"/>
      <c r="E727" s="27"/>
      <c r="F727" s="27"/>
      <c r="G727" s="43"/>
      <c r="J727" s="20"/>
      <c r="K727" s="22"/>
      <c r="L727" s="41"/>
      <c r="M727" s="110"/>
      <c r="N727" s="21"/>
      <c r="O727" s="30"/>
      <c r="P727" s="21"/>
      <c r="Q727" s="28"/>
    </row>
    <row r="728" spans="1:17" ht="12.95" customHeight="1" x14ac:dyDescent="0.2">
      <c r="A728" s="3"/>
      <c r="B728" s="7"/>
      <c r="C728" s="27"/>
      <c r="E728" s="27"/>
      <c r="F728" s="27"/>
      <c r="G728" s="43"/>
      <c r="J728" s="20"/>
      <c r="K728" s="22"/>
      <c r="L728" s="41"/>
      <c r="M728" s="110"/>
      <c r="N728" s="21"/>
      <c r="O728" s="30"/>
      <c r="P728" s="21"/>
      <c r="Q728" s="28"/>
    </row>
    <row r="729" spans="1:17" ht="12.95" customHeight="1" x14ac:dyDescent="0.2">
      <c r="A729" s="3"/>
      <c r="B729" s="7"/>
      <c r="C729" s="27"/>
      <c r="E729" s="27"/>
      <c r="F729" s="27"/>
      <c r="G729" s="43"/>
      <c r="J729" s="20"/>
      <c r="K729" s="22"/>
      <c r="L729" s="41"/>
      <c r="M729" s="110"/>
      <c r="N729" s="21"/>
      <c r="O729" s="30"/>
      <c r="P729" s="21"/>
      <c r="Q729" s="28"/>
    </row>
    <row r="730" spans="1:17" ht="12.95" customHeight="1" x14ac:dyDescent="0.2">
      <c r="A730" s="3"/>
      <c r="B730" s="7"/>
      <c r="C730" s="27"/>
      <c r="E730" s="27"/>
      <c r="F730" s="27"/>
      <c r="G730" s="43"/>
      <c r="J730" s="20"/>
      <c r="K730" s="22"/>
      <c r="L730" s="41"/>
      <c r="M730" s="110"/>
      <c r="N730" s="21"/>
      <c r="O730" s="30"/>
      <c r="P730" s="21"/>
      <c r="Q730" s="28"/>
    </row>
    <row r="731" spans="1:17" ht="12.95" customHeight="1" x14ac:dyDescent="0.2">
      <c r="A731" s="3"/>
      <c r="B731" s="7"/>
      <c r="C731" s="27"/>
      <c r="E731" s="27"/>
      <c r="F731" s="27"/>
      <c r="G731" s="43"/>
      <c r="J731" s="20"/>
      <c r="K731" s="22"/>
      <c r="L731" s="41"/>
      <c r="M731" s="110"/>
      <c r="N731" s="21"/>
      <c r="O731" s="30"/>
      <c r="P731" s="21"/>
      <c r="Q731" s="28"/>
    </row>
    <row r="732" spans="1:17" ht="12.95" customHeight="1" x14ac:dyDescent="0.2">
      <c r="A732" s="3"/>
      <c r="B732" s="7"/>
      <c r="C732" s="27"/>
      <c r="E732" s="27"/>
      <c r="F732" s="27"/>
      <c r="G732" s="43"/>
      <c r="J732" s="20"/>
      <c r="K732" s="22"/>
      <c r="L732" s="41"/>
      <c r="M732" s="110"/>
      <c r="N732" s="21"/>
      <c r="O732" s="30"/>
      <c r="P732" s="21"/>
      <c r="Q732" s="28"/>
    </row>
    <row r="733" spans="1:17" ht="12.95" customHeight="1" x14ac:dyDescent="0.2">
      <c r="A733" s="3"/>
      <c r="B733" s="7"/>
      <c r="C733" s="27"/>
      <c r="E733" s="27"/>
      <c r="F733" s="27"/>
      <c r="G733" s="43"/>
      <c r="J733" s="20"/>
      <c r="K733" s="22"/>
      <c r="L733" s="41"/>
      <c r="M733" s="110"/>
      <c r="N733" s="21"/>
      <c r="O733" s="30"/>
      <c r="P733" s="21"/>
      <c r="Q733" s="28"/>
    </row>
    <row r="734" spans="1:17" ht="12.95" customHeight="1" x14ac:dyDescent="0.2">
      <c r="A734" s="3"/>
      <c r="B734" s="7"/>
      <c r="C734" s="27"/>
      <c r="E734" s="27"/>
      <c r="F734" s="27"/>
      <c r="G734" s="43"/>
      <c r="J734" s="20"/>
      <c r="K734" s="22"/>
      <c r="L734" s="41"/>
      <c r="M734" s="110"/>
      <c r="N734" s="21"/>
      <c r="O734" s="30"/>
      <c r="P734" s="21"/>
      <c r="Q734" s="28"/>
    </row>
    <row r="735" spans="1:17" ht="12.95" customHeight="1" x14ac:dyDescent="0.2">
      <c r="A735" s="3"/>
      <c r="B735" s="7"/>
      <c r="C735" s="27"/>
      <c r="E735" s="27"/>
      <c r="F735" s="27"/>
      <c r="G735" s="43"/>
      <c r="J735" s="20"/>
      <c r="K735" s="22"/>
      <c r="L735" s="41"/>
      <c r="M735" s="110"/>
      <c r="N735" s="21"/>
      <c r="O735" s="30"/>
      <c r="P735" s="21"/>
      <c r="Q735" s="28"/>
    </row>
    <row r="736" spans="1:17" ht="12.95" customHeight="1" x14ac:dyDescent="0.2">
      <c r="A736" s="3"/>
      <c r="B736" s="7"/>
      <c r="C736" s="27"/>
      <c r="E736" s="27"/>
      <c r="F736" s="27"/>
      <c r="G736" s="43"/>
      <c r="J736" s="20"/>
      <c r="K736" s="22"/>
      <c r="L736" s="41"/>
      <c r="M736" s="110"/>
      <c r="N736" s="21"/>
      <c r="O736" s="30"/>
      <c r="P736" s="21"/>
      <c r="Q736" s="28"/>
    </row>
    <row r="737" spans="1:17" ht="12.95" customHeight="1" x14ac:dyDescent="0.2">
      <c r="A737" s="3"/>
      <c r="B737" s="7"/>
      <c r="C737" s="27"/>
      <c r="E737" s="27"/>
      <c r="F737" s="27"/>
      <c r="G737" s="43"/>
      <c r="J737" s="20"/>
      <c r="K737" s="22"/>
      <c r="L737" s="41"/>
      <c r="M737" s="110"/>
      <c r="N737" s="21"/>
      <c r="O737" s="30"/>
      <c r="P737" s="21"/>
      <c r="Q737" s="28"/>
    </row>
    <row r="738" spans="1:17" ht="12.95" customHeight="1" x14ac:dyDescent="0.2">
      <c r="A738" s="3"/>
      <c r="B738" s="7"/>
      <c r="C738" s="27"/>
      <c r="E738" s="27"/>
      <c r="F738" s="27"/>
      <c r="G738" s="43"/>
      <c r="J738" s="20"/>
      <c r="K738" s="22"/>
      <c r="L738" s="41"/>
      <c r="M738" s="110"/>
      <c r="N738" s="21"/>
      <c r="O738" s="30"/>
      <c r="P738" s="21"/>
      <c r="Q738" s="28"/>
    </row>
    <row r="739" spans="1:17" ht="12.95" customHeight="1" x14ac:dyDescent="0.2">
      <c r="A739" s="3"/>
      <c r="B739" s="7"/>
      <c r="C739" s="27"/>
      <c r="E739" s="27"/>
      <c r="F739" s="27"/>
      <c r="G739" s="43"/>
      <c r="J739" s="20"/>
      <c r="K739" s="22"/>
      <c r="L739" s="41"/>
      <c r="M739" s="110"/>
      <c r="N739" s="21"/>
      <c r="O739" s="30"/>
      <c r="P739" s="21"/>
      <c r="Q739" s="28"/>
    </row>
    <row r="740" spans="1:17" ht="12.95" customHeight="1" x14ac:dyDescent="0.2">
      <c r="A740" s="3"/>
      <c r="B740" s="7"/>
      <c r="C740" s="27"/>
      <c r="E740" s="27"/>
      <c r="F740" s="27"/>
      <c r="G740" s="43"/>
      <c r="J740" s="20"/>
      <c r="K740" s="22"/>
      <c r="L740" s="41"/>
      <c r="M740" s="110"/>
      <c r="N740" s="21"/>
      <c r="O740" s="30"/>
      <c r="P740" s="21"/>
      <c r="Q740" s="28"/>
    </row>
    <row r="741" spans="1:17" ht="12.95" customHeight="1" x14ac:dyDescent="0.2">
      <c r="A741" s="3"/>
      <c r="B741" s="7"/>
      <c r="C741" s="27"/>
      <c r="E741" s="27"/>
      <c r="F741" s="27"/>
      <c r="G741" s="43"/>
      <c r="J741" s="20"/>
      <c r="K741" s="22"/>
      <c r="L741" s="41"/>
      <c r="M741" s="110"/>
      <c r="N741" s="21"/>
      <c r="O741" s="30"/>
      <c r="P741" s="21"/>
      <c r="Q741" s="28"/>
    </row>
    <row r="742" spans="1:17" ht="12.95" customHeight="1" x14ac:dyDescent="0.2">
      <c r="A742" s="3"/>
      <c r="B742" s="7"/>
      <c r="C742" s="27"/>
      <c r="E742" s="27"/>
      <c r="F742" s="27"/>
      <c r="G742" s="43"/>
      <c r="J742" s="20"/>
      <c r="K742" s="22"/>
      <c r="L742" s="41"/>
      <c r="M742" s="110"/>
      <c r="N742" s="21"/>
      <c r="O742" s="30"/>
      <c r="P742" s="21"/>
      <c r="Q742" s="28"/>
    </row>
    <row r="743" spans="1:17" ht="12.95" customHeight="1" x14ac:dyDescent="0.2">
      <c r="A743" s="3"/>
      <c r="B743" s="7"/>
      <c r="C743" s="27"/>
      <c r="E743" s="27"/>
      <c r="F743" s="27"/>
      <c r="G743" s="43"/>
      <c r="J743" s="20"/>
      <c r="K743" s="22"/>
      <c r="L743" s="41"/>
      <c r="M743" s="110"/>
      <c r="N743" s="21"/>
      <c r="O743" s="30"/>
      <c r="P743" s="21"/>
      <c r="Q743" s="28"/>
    </row>
    <row r="744" spans="1:17" ht="12.95" customHeight="1" x14ac:dyDescent="0.2">
      <c r="A744" s="3"/>
      <c r="B744" s="7"/>
      <c r="C744" s="27"/>
      <c r="E744" s="27"/>
      <c r="F744" s="27"/>
      <c r="G744" s="43"/>
      <c r="J744" s="20"/>
      <c r="K744" s="22"/>
      <c r="L744" s="41"/>
      <c r="M744" s="110"/>
      <c r="N744" s="21"/>
      <c r="O744" s="30"/>
      <c r="P744" s="21"/>
      <c r="Q744" s="28"/>
    </row>
    <row r="745" spans="1:17" ht="12.95" customHeight="1" x14ac:dyDescent="0.2">
      <c r="A745" s="3"/>
      <c r="B745" s="7"/>
      <c r="C745" s="27"/>
      <c r="E745" s="27"/>
      <c r="F745" s="27"/>
      <c r="G745" s="43"/>
      <c r="J745" s="20"/>
      <c r="K745" s="22"/>
      <c r="L745" s="41"/>
      <c r="M745" s="110"/>
      <c r="N745" s="21"/>
      <c r="O745" s="30"/>
      <c r="P745" s="21"/>
      <c r="Q745" s="28"/>
    </row>
    <row r="746" spans="1:17" ht="12.95" customHeight="1" x14ac:dyDescent="0.2">
      <c r="A746" s="3"/>
      <c r="B746" s="7"/>
      <c r="C746" s="27"/>
      <c r="E746" s="27"/>
      <c r="F746" s="27"/>
      <c r="G746" s="43"/>
      <c r="J746" s="20"/>
      <c r="K746" s="22"/>
      <c r="L746" s="41"/>
      <c r="M746" s="110"/>
      <c r="N746" s="21"/>
      <c r="O746" s="30"/>
      <c r="P746" s="21"/>
      <c r="Q746" s="28"/>
    </row>
    <row r="747" spans="1:17" ht="12.95" customHeight="1" x14ac:dyDescent="0.2">
      <c r="A747" s="3"/>
      <c r="B747" s="7"/>
      <c r="C747" s="27"/>
      <c r="E747" s="27"/>
      <c r="F747" s="27"/>
      <c r="G747" s="43"/>
      <c r="J747" s="20"/>
      <c r="K747" s="22"/>
      <c r="L747" s="41"/>
      <c r="M747" s="110"/>
      <c r="N747" s="21"/>
      <c r="O747" s="30"/>
      <c r="P747" s="21"/>
      <c r="Q747" s="28"/>
    </row>
    <row r="748" spans="1:17" ht="12.95" customHeight="1" x14ac:dyDescent="0.2">
      <c r="A748" s="3"/>
      <c r="B748" s="7"/>
      <c r="C748" s="27"/>
      <c r="E748" s="27"/>
      <c r="F748" s="27"/>
      <c r="G748" s="43"/>
      <c r="J748" s="20"/>
      <c r="K748" s="22"/>
      <c r="L748" s="41"/>
      <c r="M748" s="110"/>
      <c r="N748" s="21"/>
      <c r="O748" s="30"/>
      <c r="P748" s="21"/>
      <c r="Q748" s="28"/>
    </row>
    <row r="749" spans="1:17" ht="12.95" customHeight="1" x14ac:dyDescent="0.2">
      <c r="A749" s="3"/>
      <c r="B749" s="7"/>
      <c r="C749" s="27"/>
      <c r="E749" s="27"/>
      <c r="F749" s="27"/>
      <c r="G749" s="43"/>
      <c r="J749" s="20"/>
      <c r="K749" s="22"/>
      <c r="L749" s="41"/>
      <c r="M749" s="110"/>
      <c r="N749" s="21"/>
      <c r="O749" s="30"/>
      <c r="P749" s="21"/>
      <c r="Q749" s="28"/>
    </row>
    <row r="750" spans="1:17" ht="12.95" customHeight="1" x14ac:dyDescent="0.2">
      <c r="A750" s="3"/>
      <c r="B750" s="7"/>
      <c r="C750" s="27"/>
      <c r="E750" s="27"/>
      <c r="F750" s="27"/>
      <c r="G750" s="43"/>
      <c r="J750" s="20"/>
      <c r="K750" s="22"/>
      <c r="L750" s="41"/>
      <c r="M750" s="110"/>
      <c r="N750" s="21"/>
      <c r="O750" s="30"/>
      <c r="P750" s="21"/>
      <c r="Q750" s="28"/>
    </row>
    <row r="751" spans="1:17" ht="12.95" customHeight="1" x14ac:dyDescent="0.2">
      <c r="A751" s="3"/>
      <c r="B751" s="7"/>
      <c r="C751" s="27"/>
      <c r="E751" s="27"/>
      <c r="F751" s="27"/>
      <c r="G751" s="43"/>
      <c r="J751" s="20"/>
      <c r="K751" s="22"/>
      <c r="L751" s="41"/>
      <c r="M751" s="110"/>
      <c r="N751" s="21"/>
      <c r="O751" s="30"/>
      <c r="P751" s="21"/>
      <c r="Q751" s="28"/>
    </row>
    <row r="752" spans="1:17" ht="12.95" customHeight="1" x14ac:dyDescent="0.2">
      <c r="A752" s="3"/>
      <c r="B752" s="7"/>
      <c r="C752" s="27"/>
      <c r="E752" s="27"/>
      <c r="F752" s="27"/>
      <c r="G752" s="43"/>
      <c r="J752" s="20"/>
      <c r="K752" s="22"/>
      <c r="L752" s="41"/>
      <c r="M752" s="110"/>
      <c r="N752" s="21"/>
      <c r="O752" s="30"/>
      <c r="P752" s="21"/>
      <c r="Q752" s="28"/>
    </row>
    <row r="753" spans="1:17" ht="12.95" customHeight="1" x14ac:dyDescent="0.2">
      <c r="A753" s="3"/>
      <c r="B753" s="7"/>
      <c r="C753" s="27"/>
      <c r="E753" s="27"/>
      <c r="F753" s="27"/>
      <c r="G753" s="43"/>
      <c r="J753" s="20"/>
      <c r="K753" s="22"/>
      <c r="L753" s="41"/>
      <c r="M753" s="110"/>
      <c r="N753" s="21"/>
      <c r="O753" s="30"/>
      <c r="P753" s="21"/>
      <c r="Q753" s="28"/>
    </row>
    <row r="754" spans="1:17" ht="12.95" customHeight="1" x14ac:dyDescent="0.2">
      <c r="A754" s="3"/>
      <c r="B754" s="7"/>
      <c r="C754" s="27"/>
      <c r="E754" s="27"/>
      <c r="F754" s="27"/>
      <c r="G754" s="43"/>
      <c r="J754" s="20"/>
      <c r="K754" s="22"/>
      <c r="L754" s="41"/>
      <c r="M754" s="110"/>
      <c r="N754" s="21"/>
      <c r="O754" s="30"/>
      <c r="P754" s="21"/>
      <c r="Q754" s="28"/>
    </row>
    <row r="755" spans="1:17" ht="12.95" customHeight="1" x14ac:dyDescent="0.2">
      <c r="A755" s="3"/>
      <c r="B755" s="7"/>
      <c r="C755" s="27"/>
      <c r="E755" s="27"/>
      <c r="F755" s="27"/>
      <c r="G755" s="43"/>
      <c r="J755" s="20"/>
      <c r="K755" s="22"/>
      <c r="L755" s="41"/>
      <c r="M755" s="110"/>
      <c r="N755" s="21"/>
      <c r="O755" s="30"/>
      <c r="P755" s="21"/>
      <c r="Q755" s="28"/>
    </row>
    <row r="756" spans="1:17" ht="12.95" customHeight="1" x14ac:dyDescent="0.2">
      <c r="A756" s="3"/>
      <c r="B756" s="7"/>
      <c r="C756" s="27"/>
      <c r="E756" s="27"/>
      <c r="F756" s="27"/>
      <c r="G756" s="43"/>
      <c r="J756" s="20"/>
      <c r="K756" s="22"/>
      <c r="L756" s="41"/>
      <c r="M756" s="110"/>
      <c r="N756" s="21"/>
      <c r="O756" s="30"/>
      <c r="P756" s="21"/>
      <c r="Q756" s="28"/>
    </row>
    <row r="757" spans="1:17" ht="12.95" customHeight="1" x14ac:dyDescent="0.2">
      <c r="A757" s="3"/>
      <c r="B757" s="7"/>
      <c r="C757" s="27"/>
      <c r="E757" s="27"/>
      <c r="F757" s="27"/>
      <c r="G757" s="43"/>
      <c r="J757" s="20"/>
      <c r="K757" s="22"/>
      <c r="L757" s="41"/>
      <c r="M757" s="110"/>
      <c r="N757" s="21"/>
      <c r="O757" s="30"/>
      <c r="P757" s="21"/>
      <c r="Q757" s="28"/>
    </row>
    <row r="758" spans="1:17" ht="12.95" customHeight="1" x14ac:dyDescent="0.2">
      <c r="A758" s="3"/>
      <c r="B758" s="7"/>
      <c r="C758" s="27"/>
      <c r="E758" s="27"/>
      <c r="F758" s="27"/>
      <c r="G758" s="43"/>
      <c r="J758" s="20"/>
      <c r="K758" s="22"/>
      <c r="L758" s="41"/>
      <c r="M758" s="110"/>
      <c r="N758" s="21"/>
      <c r="O758" s="30"/>
      <c r="P758" s="21"/>
      <c r="Q758" s="28"/>
    </row>
    <row r="759" spans="1:17" ht="12.95" customHeight="1" x14ac:dyDescent="0.2">
      <c r="A759" s="3"/>
      <c r="B759" s="7"/>
      <c r="C759" s="27"/>
      <c r="E759" s="27"/>
      <c r="F759" s="27"/>
      <c r="G759" s="43"/>
      <c r="J759" s="20"/>
      <c r="K759" s="22"/>
      <c r="L759" s="41"/>
      <c r="M759" s="110"/>
      <c r="N759" s="21"/>
      <c r="O759" s="30"/>
      <c r="P759" s="21"/>
      <c r="Q759" s="28"/>
    </row>
    <row r="760" spans="1:17" ht="12.95" customHeight="1" x14ac:dyDescent="0.2">
      <c r="A760" s="3"/>
      <c r="B760" s="7"/>
      <c r="C760" s="27"/>
      <c r="E760" s="27"/>
      <c r="F760" s="27"/>
      <c r="G760" s="43"/>
      <c r="J760" s="20"/>
      <c r="K760" s="22"/>
      <c r="L760" s="41"/>
      <c r="M760" s="110"/>
      <c r="N760" s="21"/>
      <c r="O760" s="30"/>
      <c r="P760" s="21"/>
      <c r="Q760" s="28"/>
    </row>
    <row r="761" spans="1:17" ht="12.95" customHeight="1" x14ac:dyDescent="0.2">
      <c r="A761" s="3"/>
      <c r="B761" s="7"/>
      <c r="C761" s="27"/>
      <c r="E761" s="27"/>
      <c r="F761" s="27"/>
      <c r="G761" s="43"/>
      <c r="J761" s="20"/>
      <c r="K761" s="22"/>
      <c r="L761" s="41"/>
      <c r="M761" s="110"/>
      <c r="N761" s="21"/>
      <c r="O761" s="30"/>
      <c r="P761" s="21"/>
      <c r="Q761" s="28"/>
    </row>
    <row r="762" spans="1:17" ht="12.95" customHeight="1" x14ac:dyDescent="0.2">
      <c r="A762" s="3"/>
      <c r="B762" s="7"/>
      <c r="C762" s="27"/>
      <c r="E762" s="27"/>
      <c r="F762" s="27"/>
      <c r="G762" s="43"/>
      <c r="J762" s="20"/>
      <c r="K762" s="22"/>
      <c r="L762" s="41"/>
      <c r="M762" s="110"/>
      <c r="N762" s="21"/>
      <c r="O762" s="30"/>
      <c r="P762" s="21"/>
      <c r="Q762" s="28"/>
    </row>
    <row r="763" spans="1:17" ht="12.95" customHeight="1" x14ac:dyDescent="0.2">
      <c r="A763" s="3"/>
      <c r="B763" s="7"/>
      <c r="C763" s="27"/>
      <c r="E763" s="27"/>
      <c r="F763" s="27"/>
      <c r="G763" s="43"/>
      <c r="J763" s="20"/>
      <c r="K763" s="22"/>
      <c r="L763" s="41"/>
      <c r="M763" s="110"/>
      <c r="N763" s="21"/>
      <c r="O763" s="30"/>
      <c r="P763" s="21"/>
      <c r="Q763" s="28"/>
    </row>
    <row r="764" spans="1:17" ht="12.95" customHeight="1" x14ac:dyDescent="0.2">
      <c r="A764" s="3"/>
      <c r="B764" s="7"/>
      <c r="C764" s="27"/>
      <c r="E764" s="27"/>
      <c r="F764" s="27"/>
      <c r="G764" s="43"/>
      <c r="J764" s="20"/>
      <c r="K764" s="22"/>
      <c r="L764" s="41"/>
      <c r="M764" s="110"/>
      <c r="N764" s="21"/>
      <c r="O764" s="30"/>
      <c r="P764" s="21"/>
      <c r="Q764" s="28"/>
    </row>
    <row r="765" spans="1:17" ht="12.95" customHeight="1" x14ac:dyDescent="0.2">
      <c r="A765" s="3"/>
      <c r="B765" s="7"/>
      <c r="C765" s="27"/>
      <c r="E765" s="27"/>
      <c r="F765" s="27"/>
      <c r="G765" s="43"/>
      <c r="J765" s="20"/>
      <c r="K765" s="22"/>
      <c r="L765" s="41"/>
      <c r="M765" s="110"/>
      <c r="N765" s="21"/>
      <c r="O765" s="30"/>
      <c r="P765" s="21"/>
      <c r="Q765" s="28"/>
    </row>
    <row r="766" spans="1:17" ht="12.95" customHeight="1" x14ac:dyDescent="0.2">
      <c r="A766" s="3"/>
      <c r="B766" s="7"/>
      <c r="C766" s="27"/>
      <c r="E766" s="27"/>
      <c r="F766" s="27"/>
      <c r="G766" s="43"/>
      <c r="J766" s="20"/>
      <c r="K766" s="22"/>
      <c r="L766" s="41"/>
      <c r="M766" s="110"/>
      <c r="N766" s="21"/>
      <c r="O766" s="30"/>
      <c r="P766" s="21"/>
      <c r="Q766" s="28"/>
    </row>
    <row r="767" spans="1:17" ht="12.95" customHeight="1" x14ac:dyDescent="0.2">
      <c r="A767" s="3"/>
      <c r="B767" s="7"/>
      <c r="C767" s="27"/>
      <c r="E767" s="27"/>
      <c r="F767" s="27"/>
      <c r="G767" s="43"/>
      <c r="J767" s="20"/>
      <c r="K767" s="22"/>
      <c r="L767" s="41"/>
      <c r="M767" s="110"/>
      <c r="N767" s="21"/>
      <c r="O767" s="30"/>
      <c r="P767" s="21"/>
      <c r="Q767" s="28"/>
    </row>
    <row r="768" spans="1:17" ht="12.95" customHeight="1" x14ac:dyDescent="0.2">
      <c r="A768" s="3"/>
      <c r="B768" s="7"/>
      <c r="C768" s="27"/>
      <c r="E768" s="27"/>
      <c r="F768" s="27"/>
      <c r="G768" s="43"/>
      <c r="J768" s="20"/>
      <c r="K768" s="22"/>
      <c r="L768" s="41"/>
      <c r="M768" s="110"/>
      <c r="N768" s="21"/>
      <c r="O768" s="30"/>
      <c r="P768" s="21"/>
      <c r="Q768" s="28"/>
    </row>
    <row r="769" spans="1:17" ht="12.95" customHeight="1" x14ac:dyDescent="0.2">
      <c r="A769" s="3"/>
      <c r="B769" s="7"/>
      <c r="C769" s="27"/>
      <c r="E769" s="27"/>
      <c r="F769" s="27"/>
      <c r="G769" s="43"/>
      <c r="J769" s="20"/>
      <c r="K769" s="22"/>
      <c r="L769" s="41"/>
      <c r="M769" s="110"/>
      <c r="N769" s="21"/>
      <c r="O769" s="30"/>
      <c r="P769" s="21"/>
      <c r="Q769" s="28"/>
    </row>
    <row r="770" spans="1:17" ht="12.95" customHeight="1" x14ac:dyDescent="0.2">
      <c r="A770" s="3"/>
      <c r="B770" s="7"/>
      <c r="C770" s="27"/>
      <c r="E770" s="27"/>
      <c r="F770" s="27"/>
      <c r="G770" s="43"/>
      <c r="J770" s="20"/>
      <c r="K770" s="22"/>
      <c r="L770" s="41"/>
      <c r="M770" s="110"/>
      <c r="N770" s="21"/>
      <c r="O770" s="30"/>
      <c r="P770" s="21"/>
      <c r="Q770" s="28"/>
    </row>
    <row r="771" spans="1:17" ht="12.95" customHeight="1" x14ac:dyDescent="0.2">
      <c r="A771" s="3"/>
      <c r="B771" s="7"/>
      <c r="C771" s="27"/>
      <c r="E771" s="27"/>
      <c r="F771" s="27"/>
      <c r="G771" s="43"/>
      <c r="J771" s="20"/>
      <c r="K771" s="22"/>
      <c r="L771" s="41"/>
      <c r="M771" s="110"/>
      <c r="N771" s="21"/>
      <c r="O771" s="30"/>
      <c r="P771" s="21"/>
      <c r="Q771" s="28"/>
    </row>
    <row r="772" spans="1:17" ht="12.95" customHeight="1" x14ac:dyDescent="0.2">
      <c r="A772" s="3"/>
      <c r="B772" s="7"/>
      <c r="C772" s="27"/>
      <c r="E772" s="27"/>
      <c r="F772" s="27"/>
      <c r="G772" s="43"/>
      <c r="J772" s="20"/>
      <c r="K772" s="22"/>
      <c r="L772" s="41"/>
      <c r="M772" s="110"/>
      <c r="N772" s="21"/>
      <c r="O772" s="30"/>
      <c r="P772" s="21"/>
      <c r="Q772" s="28"/>
    </row>
    <row r="773" spans="1:17" ht="12.95" customHeight="1" x14ac:dyDescent="0.2">
      <c r="A773" s="3"/>
      <c r="B773" s="7"/>
      <c r="C773" s="27"/>
      <c r="E773" s="27"/>
      <c r="F773" s="27"/>
      <c r="G773" s="43"/>
      <c r="J773" s="20"/>
      <c r="K773" s="22"/>
      <c r="L773" s="41"/>
      <c r="M773" s="110"/>
      <c r="N773" s="21"/>
      <c r="O773" s="30"/>
      <c r="P773" s="21"/>
      <c r="Q773" s="28"/>
    </row>
    <row r="774" spans="1:17" ht="12.95" customHeight="1" x14ac:dyDescent="0.2">
      <c r="A774" s="3"/>
      <c r="B774" s="7"/>
      <c r="C774" s="27"/>
      <c r="E774" s="27"/>
      <c r="F774" s="27"/>
      <c r="G774" s="43"/>
      <c r="J774" s="20"/>
      <c r="K774" s="22"/>
      <c r="L774" s="41"/>
      <c r="M774" s="110"/>
      <c r="N774" s="21"/>
      <c r="O774" s="30"/>
      <c r="P774" s="21"/>
      <c r="Q774" s="28"/>
    </row>
    <row r="775" spans="1:17" ht="12.95" customHeight="1" x14ac:dyDescent="0.2">
      <c r="A775" s="3"/>
      <c r="B775" s="7"/>
      <c r="C775" s="27"/>
      <c r="E775" s="27"/>
      <c r="F775" s="27"/>
      <c r="G775" s="43"/>
      <c r="J775" s="20"/>
      <c r="K775" s="22"/>
      <c r="L775" s="41"/>
      <c r="M775" s="110"/>
      <c r="N775" s="21"/>
      <c r="O775" s="30"/>
      <c r="P775" s="21"/>
      <c r="Q775" s="28"/>
    </row>
    <row r="776" spans="1:17" ht="12.95" customHeight="1" x14ac:dyDescent="0.2">
      <c r="A776" s="3"/>
      <c r="B776" s="7"/>
      <c r="C776" s="27"/>
      <c r="E776" s="27"/>
      <c r="F776" s="27"/>
      <c r="G776" s="43"/>
      <c r="J776" s="20"/>
      <c r="K776" s="22"/>
      <c r="L776" s="41"/>
      <c r="M776" s="110"/>
      <c r="N776" s="21"/>
      <c r="O776" s="30"/>
      <c r="P776" s="21"/>
      <c r="Q776" s="28"/>
    </row>
    <row r="777" spans="1:17" ht="12.95" customHeight="1" x14ac:dyDescent="0.2">
      <c r="A777" s="3"/>
      <c r="B777" s="7"/>
      <c r="C777" s="27"/>
      <c r="E777" s="27"/>
      <c r="F777" s="27"/>
      <c r="G777" s="43"/>
      <c r="J777" s="20"/>
      <c r="K777" s="22"/>
      <c r="L777" s="41"/>
      <c r="M777" s="110"/>
      <c r="N777" s="21"/>
      <c r="O777" s="30"/>
      <c r="P777" s="21"/>
      <c r="Q777" s="28"/>
    </row>
    <row r="778" spans="1:17" ht="12.95" customHeight="1" x14ac:dyDescent="0.2">
      <c r="A778" s="3"/>
      <c r="B778" s="7"/>
      <c r="C778" s="27"/>
      <c r="E778" s="27"/>
      <c r="F778" s="27"/>
      <c r="G778" s="43"/>
      <c r="J778" s="20"/>
      <c r="K778" s="22"/>
      <c r="L778" s="41"/>
      <c r="M778" s="110"/>
      <c r="N778" s="21"/>
      <c r="O778" s="30"/>
      <c r="P778" s="21"/>
      <c r="Q778" s="28"/>
    </row>
    <row r="779" spans="1:17" ht="12.95" customHeight="1" x14ac:dyDescent="0.2">
      <c r="A779" s="3"/>
      <c r="B779" s="7"/>
      <c r="C779" s="27"/>
      <c r="E779" s="27"/>
      <c r="F779" s="27"/>
      <c r="G779" s="43"/>
      <c r="J779" s="20"/>
      <c r="K779" s="22"/>
      <c r="L779" s="41"/>
      <c r="M779" s="110"/>
      <c r="N779" s="21"/>
      <c r="O779" s="30"/>
      <c r="P779" s="21"/>
      <c r="Q779" s="28"/>
    </row>
    <row r="780" spans="1:17" ht="12.95" customHeight="1" x14ac:dyDescent="0.2">
      <c r="A780" s="3"/>
      <c r="B780" s="7"/>
      <c r="C780" s="27"/>
      <c r="E780" s="27"/>
      <c r="F780" s="27"/>
      <c r="G780" s="43"/>
      <c r="J780" s="20"/>
      <c r="K780" s="22"/>
      <c r="L780" s="41"/>
      <c r="M780" s="110"/>
      <c r="N780" s="21"/>
      <c r="O780" s="30"/>
      <c r="P780" s="21"/>
      <c r="Q780" s="28"/>
    </row>
    <row r="781" spans="1:17" ht="12.95" customHeight="1" x14ac:dyDescent="0.2">
      <c r="A781" s="3"/>
      <c r="B781" s="7"/>
      <c r="C781" s="27"/>
      <c r="E781" s="27"/>
      <c r="F781" s="27"/>
      <c r="G781" s="43"/>
      <c r="J781" s="20"/>
      <c r="K781" s="22"/>
      <c r="L781" s="41"/>
      <c r="M781" s="110"/>
      <c r="N781" s="21"/>
      <c r="O781" s="30"/>
      <c r="P781" s="21"/>
      <c r="Q781" s="28"/>
    </row>
    <row r="782" spans="1:17" ht="12.95" customHeight="1" x14ac:dyDescent="0.2">
      <c r="A782" s="3"/>
      <c r="B782" s="7"/>
      <c r="C782" s="27"/>
      <c r="E782" s="27"/>
      <c r="F782" s="27"/>
      <c r="G782" s="43"/>
      <c r="J782" s="20"/>
      <c r="K782" s="22"/>
      <c r="L782" s="41"/>
      <c r="M782" s="110"/>
      <c r="N782" s="21"/>
      <c r="O782" s="30"/>
      <c r="P782" s="21"/>
      <c r="Q782" s="28"/>
    </row>
    <row r="783" spans="1:17" ht="12.95" customHeight="1" x14ac:dyDescent="0.2">
      <c r="A783" s="3"/>
      <c r="B783" s="7"/>
      <c r="C783" s="27"/>
      <c r="E783" s="27"/>
      <c r="F783" s="27"/>
      <c r="G783" s="43"/>
      <c r="J783" s="20"/>
      <c r="K783" s="22"/>
      <c r="L783" s="41"/>
      <c r="M783" s="110"/>
      <c r="N783" s="21"/>
      <c r="O783" s="30"/>
      <c r="P783" s="21"/>
      <c r="Q783" s="28"/>
    </row>
    <row r="784" spans="1:17" ht="12.95" customHeight="1" x14ac:dyDescent="0.2">
      <c r="A784" s="3"/>
      <c r="B784" s="7"/>
      <c r="C784" s="27"/>
      <c r="E784" s="27"/>
      <c r="F784" s="27"/>
      <c r="G784" s="43"/>
      <c r="J784" s="20"/>
      <c r="K784" s="22"/>
      <c r="L784" s="41"/>
      <c r="M784" s="110"/>
      <c r="N784" s="21"/>
      <c r="O784" s="30"/>
      <c r="P784" s="21"/>
      <c r="Q784" s="28"/>
    </row>
    <row r="785" spans="1:17" ht="12.95" customHeight="1" x14ac:dyDescent="0.2">
      <c r="A785" s="3"/>
      <c r="B785" s="7"/>
      <c r="C785" s="27"/>
      <c r="E785" s="27"/>
      <c r="F785" s="27"/>
      <c r="G785" s="43"/>
      <c r="J785" s="20"/>
      <c r="K785" s="22"/>
      <c r="L785" s="41"/>
      <c r="M785" s="110"/>
      <c r="N785" s="21"/>
      <c r="O785" s="30"/>
      <c r="P785" s="21"/>
      <c r="Q785" s="28"/>
    </row>
    <row r="786" spans="1:17" ht="12.95" customHeight="1" x14ac:dyDescent="0.2">
      <c r="A786" s="3"/>
      <c r="B786" s="7"/>
      <c r="C786" s="27"/>
      <c r="E786" s="27"/>
      <c r="F786" s="27"/>
      <c r="G786" s="43"/>
      <c r="J786" s="20"/>
      <c r="K786" s="22"/>
      <c r="L786" s="41"/>
      <c r="M786" s="110"/>
      <c r="N786" s="21"/>
      <c r="O786" s="30"/>
      <c r="P786" s="21"/>
      <c r="Q786" s="28"/>
    </row>
    <row r="787" spans="1:17" ht="12.95" customHeight="1" x14ac:dyDescent="0.2">
      <c r="A787" s="3"/>
      <c r="B787" s="7"/>
      <c r="C787" s="27"/>
      <c r="E787" s="27"/>
      <c r="F787" s="27"/>
      <c r="G787" s="43"/>
      <c r="J787" s="20"/>
      <c r="K787" s="22"/>
      <c r="L787" s="41"/>
      <c r="M787" s="110"/>
      <c r="N787" s="21"/>
      <c r="O787" s="30"/>
      <c r="P787" s="21"/>
      <c r="Q787" s="28"/>
    </row>
    <row r="788" spans="1:17" ht="12.95" customHeight="1" x14ac:dyDescent="0.2">
      <c r="A788" s="3"/>
      <c r="B788" s="7"/>
      <c r="C788" s="27"/>
      <c r="E788" s="27"/>
      <c r="F788" s="27"/>
      <c r="G788" s="43"/>
      <c r="J788" s="20"/>
      <c r="K788" s="22"/>
      <c r="L788" s="41"/>
      <c r="M788" s="110"/>
      <c r="N788" s="21"/>
      <c r="O788" s="30"/>
      <c r="P788" s="21"/>
      <c r="Q788" s="28"/>
    </row>
    <row r="789" spans="1:17" ht="12.95" customHeight="1" x14ac:dyDescent="0.2">
      <c r="A789" s="3"/>
      <c r="B789" s="7"/>
      <c r="C789" s="27"/>
      <c r="E789" s="27"/>
      <c r="F789" s="27"/>
      <c r="G789" s="43"/>
      <c r="J789" s="20"/>
      <c r="K789" s="22"/>
      <c r="L789" s="41"/>
      <c r="M789" s="110"/>
      <c r="N789" s="21"/>
      <c r="O789" s="30"/>
      <c r="P789" s="21"/>
      <c r="Q789" s="28"/>
    </row>
    <row r="790" spans="1:17" ht="12.95" customHeight="1" x14ac:dyDescent="0.2">
      <c r="A790" s="3"/>
      <c r="B790" s="7"/>
      <c r="C790" s="27"/>
      <c r="E790" s="27"/>
      <c r="F790" s="27"/>
      <c r="G790" s="43"/>
      <c r="J790" s="20"/>
      <c r="K790" s="22"/>
      <c r="L790" s="41"/>
      <c r="M790" s="110"/>
      <c r="N790" s="21"/>
      <c r="O790" s="30"/>
      <c r="P790" s="21"/>
      <c r="Q790" s="28"/>
    </row>
    <row r="791" spans="1:17" ht="12.95" customHeight="1" x14ac:dyDescent="0.2">
      <c r="A791" s="3"/>
      <c r="B791" s="7"/>
      <c r="C791" s="27"/>
      <c r="E791" s="27"/>
      <c r="F791" s="27"/>
      <c r="G791" s="43"/>
      <c r="J791" s="20"/>
      <c r="K791" s="22"/>
      <c r="L791" s="41"/>
      <c r="M791" s="110"/>
      <c r="N791" s="21"/>
      <c r="O791" s="30"/>
      <c r="P791" s="21"/>
      <c r="Q791" s="28"/>
    </row>
    <row r="792" spans="1:17" ht="12.95" customHeight="1" x14ac:dyDescent="0.2">
      <c r="A792" s="3"/>
      <c r="B792" s="7"/>
      <c r="C792" s="27"/>
      <c r="E792" s="27"/>
      <c r="F792" s="27"/>
      <c r="G792" s="43"/>
      <c r="J792" s="20"/>
      <c r="K792" s="22"/>
      <c r="L792" s="41"/>
      <c r="M792" s="110"/>
      <c r="N792" s="21"/>
      <c r="O792" s="30"/>
      <c r="P792" s="21"/>
      <c r="Q792" s="28"/>
    </row>
    <row r="793" spans="1:17" ht="12.95" customHeight="1" x14ac:dyDescent="0.2">
      <c r="A793" s="3"/>
      <c r="B793" s="7"/>
      <c r="C793" s="27"/>
      <c r="E793" s="27"/>
      <c r="F793" s="27"/>
      <c r="G793" s="43"/>
      <c r="J793" s="20"/>
      <c r="K793" s="22"/>
      <c r="L793" s="41"/>
      <c r="M793" s="110"/>
      <c r="N793" s="21"/>
      <c r="O793" s="30"/>
      <c r="P793" s="21"/>
      <c r="Q793" s="28"/>
    </row>
    <row r="794" spans="1:17" ht="12.95" customHeight="1" x14ac:dyDescent="0.2">
      <c r="A794" s="3"/>
      <c r="B794" s="7"/>
      <c r="C794" s="27"/>
      <c r="E794" s="27"/>
      <c r="F794" s="27"/>
      <c r="G794" s="43"/>
      <c r="J794" s="20"/>
      <c r="K794" s="22"/>
      <c r="L794" s="41"/>
      <c r="M794" s="110"/>
      <c r="N794" s="21"/>
      <c r="O794" s="30"/>
      <c r="P794" s="21"/>
      <c r="Q794" s="28"/>
    </row>
    <row r="795" spans="1:17" ht="12.95" customHeight="1" x14ac:dyDescent="0.2">
      <c r="A795" s="3"/>
      <c r="B795" s="7"/>
      <c r="C795" s="27"/>
      <c r="E795" s="27"/>
      <c r="F795" s="27"/>
      <c r="G795" s="43"/>
      <c r="J795" s="20"/>
      <c r="K795" s="22"/>
      <c r="L795" s="41"/>
      <c r="M795" s="110"/>
      <c r="N795" s="21"/>
      <c r="O795" s="30"/>
      <c r="P795" s="21"/>
      <c r="Q795" s="28"/>
    </row>
    <row r="796" spans="1:17" ht="12.95" customHeight="1" x14ac:dyDescent="0.2">
      <c r="A796" s="3"/>
      <c r="B796" s="7"/>
      <c r="C796" s="27"/>
      <c r="E796" s="27"/>
      <c r="F796" s="27"/>
      <c r="G796" s="43"/>
      <c r="J796" s="20"/>
      <c r="K796" s="22"/>
      <c r="L796" s="41"/>
      <c r="M796" s="110"/>
      <c r="N796" s="21"/>
      <c r="O796" s="30"/>
      <c r="P796" s="21"/>
      <c r="Q796" s="28"/>
    </row>
    <row r="797" spans="1:17" ht="12.95" customHeight="1" x14ac:dyDescent="0.2">
      <c r="A797" s="3"/>
      <c r="B797" s="7"/>
      <c r="C797" s="27"/>
      <c r="E797" s="27"/>
      <c r="F797" s="27"/>
      <c r="G797" s="43"/>
      <c r="J797" s="20"/>
      <c r="K797" s="22"/>
      <c r="L797" s="41"/>
      <c r="M797" s="110"/>
      <c r="N797" s="21"/>
      <c r="O797" s="30"/>
      <c r="P797" s="21"/>
      <c r="Q797" s="28"/>
    </row>
    <row r="798" spans="1:17" ht="12.95" customHeight="1" x14ac:dyDescent="0.2">
      <c r="A798" s="3"/>
      <c r="B798" s="7"/>
      <c r="C798" s="27"/>
      <c r="E798" s="27"/>
      <c r="F798" s="27"/>
      <c r="G798" s="43"/>
      <c r="J798" s="20"/>
      <c r="K798" s="22"/>
      <c r="L798" s="41"/>
      <c r="M798" s="110"/>
      <c r="N798" s="21"/>
      <c r="O798" s="30"/>
      <c r="P798" s="21"/>
      <c r="Q798" s="28"/>
    </row>
    <row r="799" spans="1:17" ht="12.95" customHeight="1" x14ac:dyDescent="0.2">
      <c r="A799" s="3"/>
      <c r="B799" s="7"/>
      <c r="C799" s="27"/>
      <c r="E799" s="27"/>
      <c r="F799" s="27"/>
      <c r="G799" s="43"/>
      <c r="J799" s="20"/>
      <c r="K799" s="22"/>
      <c r="L799" s="41"/>
      <c r="M799" s="110"/>
      <c r="N799" s="21"/>
      <c r="O799" s="30"/>
      <c r="P799" s="21"/>
      <c r="Q799" s="28"/>
    </row>
    <row r="800" spans="1:17" ht="12.95" customHeight="1" x14ac:dyDescent="0.2">
      <c r="A800" s="3"/>
      <c r="B800" s="7"/>
      <c r="C800" s="27"/>
      <c r="E800" s="27"/>
      <c r="F800" s="27"/>
      <c r="G800" s="43"/>
      <c r="J800" s="20"/>
      <c r="K800" s="22"/>
      <c r="L800" s="41"/>
      <c r="M800" s="110"/>
      <c r="N800" s="21"/>
      <c r="O800" s="30"/>
      <c r="P800" s="21"/>
      <c r="Q800" s="28"/>
    </row>
    <row r="801" spans="1:17" ht="12.95" customHeight="1" x14ac:dyDescent="0.2">
      <c r="A801" s="3"/>
      <c r="B801" s="7"/>
      <c r="C801" s="27"/>
      <c r="E801" s="27"/>
      <c r="F801" s="27"/>
      <c r="G801" s="43"/>
      <c r="J801" s="20"/>
      <c r="K801" s="22"/>
      <c r="L801" s="41"/>
      <c r="M801" s="110"/>
      <c r="N801" s="21"/>
      <c r="O801" s="30"/>
      <c r="P801" s="21"/>
      <c r="Q801" s="28"/>
    </row>
    <row r="802" spans="1:17" ht="12.95" customHeight="1" x14ac:dyDescent="0.2">
      <c r="A802" s="3"/>
      <c r="B802" s="7"/>
      <c r="C802" s="27"/>
      <c r="E802" s="27"/>
      <c r="F802" s="27"/>
      <c r="G802" s="43"/>
      <c r="J802" s="20"/>
      <c r="K802" s="22"/>
      <c r="L802" s="41"/>
      <c r="M802" s="110"/>
      <c r="N802" s="21"/>
      <c r="O802" s="30"/>
      <c r="P802" s="21"/>
      <c r="Q802" s="28"/>
    </row>
    <row r="803" spans="1:17" ht="12.95" customHeight="1" x14ac:dyDescent="0.2">
      <c r="A803" s="3"/>
      <c r="B803" s="7"/>
      <c r="C803" s="27"/>
      <c r="E803" s="27"/>
      <c r="F803" s="27"/>
      <c r="G803" s="43"/>
      <c r="J803" s="20"/>
      <c r="K803" s="22"/>
      <c r="L803" s="41"/>
      <c r="M803" s="110"/>
      <c r="N803" s="21"/>
      <c r="O803" s="30"/>
      <c r="P803" s="21"/>
      <c r="Q803" s="28"/>
    </row>
    <row r="804" spans="1:17" ht="12.95" customHeight="1" x14ac:dyDescent="0.2">
      <c r="A804" s="3"/>
      <c r="B804" s="7"/>
      <c r="C804" s="27"/>
      <c r="E804" s="27"/>
      <c r="F804" s="27"/>
      <c r="G804" s="43"/>
      <c r="J804" s="20"/>
      <c r="K804" s="22"/>
      <c r="L804" s="41"/>
      <c r="M804" s="110"/>
      <c r="N804" s="21"/>
      <c r="O804" s="30"/>
      <c r="P804" s="21"/>
      <c r="Q804" s="28"/>
    </row>
    <row r="805" spans="1:17" ht="12.95" customHeight="1" x14ac:dyDescent="0.2">
      <c r="A805" s="3"/>
      <c r="B805" s="7"/>
      <c r="C805" s="27"/>
      <c r="E805" s="27"/>
      <c r="F805" s="27"/>
      <c r="G805" s="43"/>
      <c r="J805" s="20"/>
      <c r="K805" s="22"/>
      <c r="L805" s="41"/>
      <c r="M805" s="110"/>
      <c r="N805" s="21"/>
      <c r="O805" s="30"/>
      <c r="P805" s="21"/>
      <c r="Q805" s="28"/>
    </row>
    <row r="806" spans="1:17" ht="12.95" customHeight="1" x14ac:dyDescent="0.2">
      <c r="A806" s="3"/>
      <c r="B806" s="7"/>
      <c r="C806" s="27"/>
      <c r="E806" s="27"/>
      <c r="F806" s="27"/>
      <c r="G806" s="43"/>
      <c r="J806" s="20"/>
      <c r="K806" s="22"/>
      <c r="L806" s="41"/>
      <c r="M806" s="110"/>
      <c r="N806" s="21"/>
      <c r="O806" s="30"/>
      <c r="P806" s="21"/>
      <c r="Q806" s="28"/>
    </row>
    <row r="807" spans="1:17" ht="12.95" customHeight="1" x14ac:dyDescent="0.2">
      <c r="A807" s="3"/>
      <c r="B807" s="7"/>
      <c r="C807" s="27"/>
      <c r="E807" s="27"/>
      <c r="F807" s="27"/>
      <c r="G807" s="43"/>
      <c r="J807" s="20"/>
      <c r="K807" s="22"/>
      <c r="L807" s="41"/>
      <c r="M807" s="110"/>
      <c r="N807" s="21"/>
      <c r="O807" s="30"/>
      <c r="P807" s="21"/>
      <c r="Q807" s="28"/>
    </row>
    <row r="808" spans="1:17" ht="12.95" customHeight="1" x14ac:dyDescent="0.2">
      <c r="A808" s="3"/>
      <c r="B808" s="7"/>
      <c r="C808" s="27"/>
      <c r="E808" s="27"/>
      <c r="F808" s="27"/>
      <c r="G808" s="43"/>
      <c r="J808" s="20"/>
      <c r="K808" s="22"/>
      <c r="L808" s="41"/>
      <c r="M808" s="110"/>
      <c r="N808" s="21"/>
      <c r="O808" s="30"/>
      <c r="P808" s="21"/>
      <c r="Q808" s="28"/>
    </row>
    <row r="809" spans="1:17" ht="12.95" customHeight="1" x14ac:dyDescent="0.2">
      <c r="A809" s="3"/>
      <c r="B809" s="7"/>
      <c r="C809" s="27"/>
      <c r="E809" s="27"/>
      <c r="F809" s="27"/>
      <c r="G809" s="43"/>
      <c r="J809" s="20"/>
      <c r="K809" s="22"/>
      <c r="L809" s="41"/>
      <c r="M809" s="110"/>
      <c r="N809" s="21"/>
      <c r="O809" s="30"/>
      <c r="P809" s="21"/>
      <c r="Q809" s="28"/>
    </row>
    <row r="810" spans="1:17" ht="12.95" customHeight="1" x14ac:dyDescent="0.2">
      <c r="A810" s="3"/>
      <c r="B810" s="7"/>
      <c r="C810" s="27"/>
      <c r="E810" s="27"/>
      <c r="F810" s="27"/>
      <c r="G810" s="43"/>
      <c r="J810" s="20"/>
      <c r="K810" s="22"/>
      <c r="L810" s="41"/>
      <c r="M810" s="110"/>
      <c r="N810" s="21"/>
      <c r="O810" s="30"/>
      <c r="P810" s="21"/>
      <c r="Q810" s="28"/>
    </row>
    <row r="811" spans="1:17" ht="12.95" customHeight="1" x14ac:dyDescent="0.2">
      <c r="A811" s="3"/>
      <c r="B811" s="7"/>
      <c r="C811" s="27"/>
      <c r="E811" s="27"/>
      <c r="F811" s="27"/>
      <c r="G811" s="43"/>
      <c r="J811" s="20"/>
      <c r="K811" s="22"/>
      <c r="L811" s="41"/>
      <c r="M811" s="110"/>
      <c r="N811" s="21"/>
      <c r="O811" s="30"/>
      <c r="P811" s="21"/>
      <c r="Q811" s="28"/>
    </row>
    <row r="812" spans="1:17" ht="12.95" customHeight="1" x14ac:dyDescent="0.2">
      <c r="A812" s="3"/>
      <c r="B812" s="7"/>
      <c r="C812" s="27"/>
      <c r="E812" s="27"/>
      <c r="F812" s="27"/>
      <c r="G812" s="43"/>
      <c r="J812" s="20"/>
      <c r="K812" s="22"/>
      <c r="L812" s="41"/>
      <c r="M812" s="110"/>
      <c r="N812" s="21"/>
      <c r="O812" s="30"/>
      <c r="P812" s="21"/>
      <c r="Q812" s="28"/>
    </row>
    <row r="813" spans="1:17" ht="12.95" customHeight="1" x14ac:dyDescent="0.2">
      <c r="A813" s="3"/>
      <c r="B813" s="7"/>
      <c r="C813" s="27"/>
      <c r="E813" s="27"/>
      <c r="F813" s="27"/>
      <c r="G813" s="43"/>
      <c r="J813" s="20"/>
      <c r="K813" s="22"/>
      <c r="L813" s="41"/>
      <c r="M813" s="110"/>
      <c r="N813" s="21"/>
      <c r="O813" s="30"/>
      <c r="P813" s="21"/>
      <c r="Q813" s="28"/>
    </row>
    <row r="814" spans="1:17" ht="12.95" customHeight="1" x14ac:dyDescent="0.2">
      <c r="A814" s="3"/>
      <c r="B814" s="7"/>
      <c r="C814" s="27"/>
      <c r="E814" s="27"/>
      <c r="F814" s="27"/>
      <c r="G814" s="43"/>
      <c r="J814" s="20"/>
      <c r="K814" s="22"/>
      <c r="L814" s="41"/>
      <c r="M814" s="110"/>
      <c r="N814" s="21"/>
      <c r="O814" s="30"/>
      <c r="P814" s="21"/>
      <c r="Q814" s="28"/>
    </row>
    <row r="815" spans="1:17" ht="12.95" customHeight="1" x14ac:dyDescent="0.2">
      <c r="A815" s="3"/>
      <c r="B815" s="7"/>
      <c r="C815" s="27"/>
      <c r="E815" s="27"/>
      <c r="F815" s="27"/>
      <c r="G815" s="43"/>
      <c r="J815" s="20"/>
      <c r="K815" s="22"/>
      <c r="L815" s="41"/>
      <c r="M815" s="110"/>
      <c r="N815" s="21"/>
      <c r="O815" s="30"/>
      <c r="P815" s="21"/>
      <c r="Q815" s="28"/>
    </row>
    <row r="816" spans="1:17" ht="12.95" customHeight="1" x14ac:dyDescent="0.2">
      <c r="A816" s="3"/>
      <c r="B816" s="7"/>
      <c r="C816" s="27"/>
      <c r="E816" s="27"/>
      <c r="F816" s="27"/>
      <c r="G816" s="43"/>
      <c r="J816" s="20"/>
      <c r="K816" s="22"/>
      <c r="L816" s="41"/>
      <c r="M816" s="110"/>
      <c r="N816" s="21"/>
      <c r="O816" s="30"/>
      <c r="P816" s="21"/>
      <c r="Q816" s="28"/>
    </row>
    <row r="817" spans="1:17" ht="12.95" customHeight="1" x14ac:dyDescent="0.2">
      <c r="A817" s="3"/>
      <c r="B817" s="7"/>
      <c r="C817" s="27"/>
      <c r="E817" s="27"/>
      <c r="F817" s="27"/>
      <c r="G817" s="43"/>
      <c r="J817" s="20"/>
      <c r="K817" s="22"/>
      <c r="L817" s="41"/>
      <c r="M817" s="110"/>
      <c r="N817" s="21"/>
      <c r="O817" s="30"/>
      <c r="P817" s="21"/>
      <c r="Q817" s="28"/>
    </row>
    <row r="818" spans="1:17" ht="12.95" customHeight="1" x14ac:dyDescent="0.2">
      <c r="A818" s="3"/>
      <c r="B818" s="7"/>
      <c r="C818" s="27"/>
      <c r="E818" s="27"/>
      <c r="F818" s="27"/>
      <c r="G818" s="43"/>
      <c r="J818" s="20"/>
      <c r="K818" s="22"/>
      <c r="L818" s="41"/>
      <c r="M818" s="110"/>
      <c r="N818" s="21"/>
      <c r="O818" s="30"/>
      <c r="P818" s="21"/>
      <c r="Q818" s="28"/>
    </row>
    <row r="819" spans="1:17" ht="12.95" customHeight="1" x14ac:dyDescent="0.2">
      <c r="A819" s="3"/>
      <c r="B819" s="7"/>
      <c r="C819" s="27"/>
      <c r="E819" s="27"/>
      <c r="F819" s="27"/>
      <c r="G819" s="43"/>
      <c r="J819" s="20"/>
      <c r="K819" s="22"/>
      <c r="L819" s="41"/>
      <c r="M819" s="110"/>
      <c r="N819" s="21"/>
      <c r="O819" s="30"/>
      <c r="P819" s="21"/>
      <c r="Q819" s="28"/>
    </row>
    <row r="820" spans="1:17" ht="12.95" customHeight="1" x14ac:dyDescent="0.2">
      <c r="A820" s="3"/>
      <c r="B820" s="7"/>
      <c r="C820" s="27"/>
      <c r="E820" s="27"/>
      <c r="F820" s="27"/>
      <c r="G820" s="43"/>
      <c r="J820" s="20"/>
      <c r="K820" s="22"/>
      <c r="L820" s="41"/>
      <c r="M820" s="110"/>
      <c r="N820" s="21"/>
      <c r="O820" s="30"/>
      <c r="P820" s="21"/>
      <c r="Q820" s="28"/>
    </row>
    <row r="821" spans="1:17" ht="12.95" customHeight="1" x14ac:dyDescent="0.2">
      <c r="A821" s="3"/>
      <c r="B821" s="7"/>
      <c r="C821" s="27"/>
      <c r="E821" s="27"/>
      <c r="F821" s="27"/>
      <c r="G821" s="43"/>
      <c r="J821" s="20"/>
      <c r="K821" s="22"/>
      <c r="L821" s="41"/>
      <c r="M821" s="110"/>
      <c r="N821" s="21"/>
      <c r="O821" s="30"/>
      <c r="P821" s="21"/>
      <c r="Q821" s="28"/>
    </row>
    <row r="822" spans="1:17" ht="12.95" customHeight="1" x14ac:dyDescent="0.2">
      <c r="A822" s="3"/>
      <c r="B822" s="7"/>
      <c r="C822" s="27"/>
      <c r="E822" s="27"/>
      <c r="F822" s="27"/>
      <c r="G822" s="43"/>
      <c r="J822" s="20"/>
      <c r="K822" s="22"/>
      <c r="L822" s="41"/>
      <c r="M822" s="110"/>
      <c r="N822" s="21"/>
      <c r="O822" s="30"/>
      <c r="P822" s="21"/>
      <c r="Q822" s="28"/>
    </row>
    <row r="823" spans="1:17" ht="12.95" customHeight="1" x14ac:dyDescent="0.2">
      <c r="A823" s="3"/>
      <c r="B823" s="7"/>
      <c r="C823" s="27"/>
      <c r="E823" s="27"/>
      <c r="F823" s="27"/>
      <c r="G823" s="43"/>
      <c r="J823" s="20"/>
      <c r="K823" s="22"/>
      <c r="L823" s="41"/>
      <c r="M823" s="110"/>
      <c r="N823" s="21"/>
      <c r="O823" s="30"/>
      <c r="P823" s="21"/>
      <c r="Q823" s="28"/>
    </row>
    <row r="824" spans="1:17" ht="12.95" customHeight="1" x14ac:dyDescent="0.2">
      <c r="A824" s="3"/>
      <c r="B824" s="7"/>
      <c r="C824" s="27"/>
      <c r="E824" s="27"/>
      <c r="F824" s="27"/>
      <c r="G824" s="43"/>
      <c r="J824" s="20"/>
      <c r="K824" s="22"/>
      <c r="L824" s="41"/>
      <c r="M824" s="110"/>
      <c r="N824" s="21"/>
      <c r="O824" s="30"/>
      <c r="P824" s="21"/>
      <c r="Q824" s="28"/>
    </row>
    <row r="825" spans="1:17" ht="12.95" customHeight="1" x14ac:dyDescent="0.2">
      <c r="A825" s="3"/>
      <c r="B825" s="7"/>
      <c r="C825" s="27"/>
      <c r="E825" s="27"/>
      <c r="F825" s="27"/>
      <c r="G825" s="43"/>
      <c r="J825" s="20"/>
      <c r="K825" s="22"/>
      <c r="L825" s="41"/>
      <c r="M825" s="110"/>
      <c r="N825" s="21"/>
      <c r="O825" s="30"/>
      <c r="P825" s="21"/>
      <c r="Q825" s="28"/>
    </row>
    <row r="826" spans="1:17" ht="12.95" customHeight="1" x14ac:dyDescent="0.2">
      <c r="A826" s="3"/>
      <c r="B826" s="7"/>
      <c r="C826" s="27"/>
      <c r="E826" s="27"/>
      <c r="F826" s="27"/>
      <c r="G826" s="43"/>
      <c r="J826" s="20"/>
      <c r="K826" s="22"/>
      <c r="L826" s="41"/>
      <c r="M826" s="110"/>
      <c r="N826" s="21"/>
      <c r="O826" s="30"/>
      <c r="P826" s="21"/>
      <c r="Q826" s="28"/>
    </row>
    <row r="827" spans="1:17" ht="12.95" customHeight="1" x14ac:dyDescent="0.2">
      <c r="A827" s="3"/>
      <c r="B827" s="7"/>
      <c r="C827" s="27"/>
      <c r="E827" s="27"/>
      <c r="F827" s="27"/>
      <c r="G827" s="43"/>
      <c r="J827" s="20"/>
      <c r="K827" s="22"/>
      <c r="L827" s="41"/>
      <c r="M827" s="110"/>
      <c r="N827" s="21"/>
      <c r="O827" s="30"/>
      <c r="P827" s="21"/>
      <c r="Q827" s="28"/>
    </row>
    <row r="828" spans="1:17" ht="12.95" customHeight="1" x14ac:dyDescent="0.2">
      <c r="A828" s="3"/>
      <c r="B828" s="7"/>
      <c r="C828" s="27"/>
      <c r="E828" s="27"/>
      <c r="F828" s="27"/>
      <c r="G828" s="43"/>
      <c r="J828" s="20"/>
      <c r="K828" s="22"/>
      <c r="L828" s="41"/>
      <c r="M828" s="110"/>
      <c r="N828" s="21"/>
      <c r="O828" s="30"/>
      <c r="P828" s="21"/>
      <c r="Q828" s="28"/>
    </row>
    <row r="829" spans="1:17" ht="12.95" customHeight="1" x14ac:dyDescent="0.2">
      <c r="A829" s="3"/>
      <c r="B829" s="7"/>
      <c r="C829" s="27"/>
      <c r="E829" s="27"/>
      <c r="F829" s="27"/>
      <c r="G829" s="43"/>
      <c r="J829" s="20"/>
      <c r="K829" s="22"/>
      <c r="L829" s="41"/>
      <c r="M829" s="110"/>
      <c r="N829" s="21"/>
      <c r="O829" s="30"/>
      <c r="P829" s="21"/>
      <c r="Q829" s="28"/>
    </row>
    <row r="830" spans="1:17" ht="12.95" customHeight="1" x14ac:dyDescent="0.2">
      <c r="A830" s="3"/>
      <c r="B830" s="7"/>
      <c r="C830" s="27"/>
      <c r="E830" s="27"/>
      <c r="F830" s="27"/>
      <c r="G830" s="43"/>
      <c r="J830" s="20"/>
      <c r="K830" s="22"/>
      <c r="L830" s="41"/>
      <c r="M830" s="110"/>
      <c r="N830" s="21"/>
      <c r="O830" s="30"/>
      <c r="P830" s="21"/>
      <c r="Q830" s="28"/>
    </row>
    <row r="831" spans="1:17" ht="12.95" customHeight="1" x14ac:dyDescent="0.2">
      <c r="A831" s="3"/>
      <c r="B831" s="7"/>
      <c r="C831" s="27"/>
      <c r="E831" s="27"/>
      <c r="F831" s="27"/>
      <c r="G831" s="43"/>
      <c r="J831" s="20"/>
      <c r="K831" s="22"/>
      <c r="L831" s="41"/>
      <c r="M831" s="110"/>
      <c r="N831" s="21"/>
      <c r="O831" s="30"/>
      <c r="P831" s="21"/>
      <c r="Q831" s="28"/>
    </row>
    <row r="832" spans="1:17" ht="12.95" customHeight="1" x14ac:dyDescent="0.2">
      <c r="A832" s="3"/>
      <c r="B832" s="7"/>
      <c r="C832" s="27"/>
      <c r="E832" s="27"/>
      <c r="F832" s="27"/>
      <c r="G832" s="43"/>
      <c r="J832" s="20"/>
      <c r="K832" s="22"/>
      <c r="L832" s="41"/>
      <c r="M832" s="110"/>
      <c r="N832" s="21"/>
      <c r="O832" s="30"/>
      <c r="P832" s="21"/>
      <c r="Q832" s="28"/>
    </row>
    <row r="833" spans="1:17" ht="12.95" customHeight="1" x14ac:dyDescent="0.2">
      <c r="A833" s="3"/>
      <c r="B833" s="7"/>
      <c r="C833" s="27"/>
      <c r="E833" s="27"/>
      <c r="F833" s="27"/>
      <c r="G833" s="43"/>
      <c r="J833" s="20"/>
      <c r="K833" s="22"/>
      <c r="L833" s="41"/>
      <c r="M833" s="110"/>
      <c r="N833" s="21"/>
      <c r="O833" s="30"/>
      <c r="P833" s="21"/>
      <c r="Q833" s="28"/>
    </row>
    <row r="834" spans="1:17" ht="12.95" customHeight="1" x14ac:dyDescent="0.2">
      <c r="A834" s="3"/>
      <c r="B834" s="7"/>
      <c r="C834" s="27"/>
      <c r="E834" s="27"/>
      <c r="F834" s="27"/>
      <c r="G834" s="43"/>
      <c r="J834" s="20"/>
      <c r="K834" s="22"/>
      <c r="L834" s="41"/>
      <c r="M834" s="110"/>
      <c r="N834" s="21"/>
      <c r="O834" s="30"/>
      <c r="P834" s="21"/>
      <c r="Q834" s="28"/>
    </row>
    <row r="835" spans="1:17" ht="12.95" customHeight="1" x14ac:dyDescent="0.2">
      <c r="A835" s="3"/>
      <c r="B835" s="7"/>
      <c r="C835" s="27"/>
      <c r="E835" s="27"/>
      <c r="F835" s="27"/>
      <c r="G835" s="43"/>
      <c r="J835" s="20"/>
      <c r="K835" s="22"/>
      <c r="L835" s="41"/>
      <c r="M835" s="110"/>
      <c r="N835" s="21"/>
      <c r="O835" s="30"/>
      <c r="P835" s="21"/>
      <c r="Q835" s="28"/>
    </row>
    <row r="836" spans="1:17" ht="12.95" customHeight="1" x14ac:dyDescent="0.2">
      <c r="A836" s="3"/>
      <c r="B836" s="7"/>
      <c r="C836" s="27"/>
      <c r="E836" s="27"/>
      <c r="F836" s="27"/>
      <c r="G836" s="43"/>
      <c r="J836" s="20"/>
      <c r="K836" s="22"/>
      <c r="L836" s="41"/>
      <c r="M836" s="110"/>
      <c r="N836" s="21"/>
      <c r="O836" s="30"/>
      <c r="P836" s="21"/>
      <c r="Q836" s="28"/>
    </row>
    <row r="837" spans="1:17" ht="12.95" customHeight="1" x14ac:dyDescent="0.2">
      <c r="A837" s="3"/>
      <c r="B837" s="7"/>
      <c r="C837" s="27"/>
      <c r="E837" s="27"/>
      <c r="F837" s="27"/>
      <c r="G837" s="43"/>
      <c r="J837" s="20"/>
      <c r="K837" s="22"/>
      <c r="L837" s="41"/>
      <c r="M837" s="110"/>
      <c r="N837" s="21"/>
      <c r="O837" s="30"/>
      <c r="P837" s="21"/>
      <c r="Q837" s="28"/>
    </row>
    <row r="838" spans="1:17" ht="12.95" customHeight="1" x14ac:dyDescent="0.2">
      <c r="A838" s="3"/>
      <c r="B838" s="7"/>
      <c r="C838" s="27"/>
      <c r="E838" s="27"/>
      <c r="F838" s="27"/>
      <c r="G838" s="43"/>
      <c r="J838" s="20"/>
      <c r="K838" s="22"/>
      <c r="L838" s="41"/>
      <c r="M838" s="110"/>
      <c r="N838" s="21"/>
      <c r="O838" s="30"/>
      <c r="P838" s="21"/>
      <c r="Q838" s="28"/>
    </row>
    <row r="839" spans="1:17" ht="12.95" customHeight="1" x14ac:dyDescent="0.2">
      <c r="A839" s="3"/>
      <c r="B839" s="7"/>
      <c r="C839" s="27"/>
      <c r="E839" s="27"/>
      <c r="F839" s="27"/>
      <c r="G839" s="43"/>
      <c r="J839" s="20"/>
      <c r="K839" s="22"/>
      <c r="L839" s="41"/>
      <c r="M839" s="110"/>
      <c r="N839" s="21"/>
      <c r="O839" s="30"/>
      <c r="P839" s="21"/>
      <c r="Q839" s="28"/>
    </row>
    <row r="840" spans="1:17" ht="12.95" customHeight="1" x14ac:dyDescent="0.2">
      <c r="A840" s="3"/>
      <c r="B840" s="7"/>
      <c r="C840" s="27"/>
      <c r="E840" s="27"/>
      <c r="F840" s="27"/>
      <c r="G840" s="43"/>
      <c r="J840" s="20"/>
      <c r="K840" s="22"/>
      <c r="L840" s="41"/>
      <c r="M840" s="110"/>
      <c r="N840" s="21"/>
      <c r="O840" s="30"/>
      <c r="P840" s="21"/>
      <c r="Q840" s="28"/>
    </row>
    <row r="841" spans="1:17" ht="12.95" customHeight="1" x14ac:dyDescent="0.2">
      <c r="A841" s="3"/>
      <c r="B841" s="7"/>
      <c r="C841" s="27"/>
      <c r="E841" s="27"/>
      <c r="F841" s="27"/>
      <c r="G841" s="43"/>
      <c r="J841" s="20"/>
      <c r="K841" s="22"/>
      <c r="L841" s="41"/>
      <c r="M841" s="110"/>
      <c r="N841" s="21"/>
      <c r="O841" s="30"/>
      <c r="P841" s="21"/>
      <c r="Q841" s="28"/>
    </row>
    <row r="842" spans="1:17" ht="12.95" customHeight="1" x14ac:dyDescent="0.2">
      <c r="A842" s="3"/>
      <c r="B842" s="7"/>
      <c r="C842" s="27"/>
      <c r="E842" s="27"/>
      <c r="F842" s="27"/>
      <c r="G842" s="43"/>
      <c r="J842" s="20"/>
      <c r="K842" s="22"/>
      <c r="L842" s="41"/>
      <c r="M842" s="110"/>
      <c r="N842" s="21"/>
      <c r="O842" s="30"/>
      <c r="P842" s="21"/>
      <c r="Q842" s="28"/>
    </row>
    <row r="843" spans="1:17" ht="12.95" customHeight="1" x14ac:dyDescent="0.2">
      <c r="A843" s="3"/>
      <c r="B843" s="7"/>
      <c r="C843" s="27"/>
      <c r="E843" s="27"/>
      <c r="F843" s="27"/>
      <c r="G843" s="43"/>
      <c r="J843" s="20"/>
      <c r="K843" s="22"/>
      <c r="L843" s="41"/>
      <c r="M843" s="110"/>
      <c r="N843" s="21"/>
      <c r="O843" s="30"/>
      <c r="P843" s="21"/>
      <c r="Q843" s="28"/>
    </row>
    <row r="844" spans="1:17" ht="12.95" customHeight="1" x14ac:dyDescent="0.2">
      <c r="A844" s="3"/>
      <c r="B844" s="7"/>
      <c r="C844" s="27"/>
      <c r="E844" s="27"/>
      <c r="F844" s="27"/>
      <c r="G844" s="43"/>
      <c r="J844" s="20"/>
      <c r="K844" s="22"/>
      <c r="L844" s="41"/>
      <c r="M844" s="110"/>
      <c r="N844" s="21"/>
      <c r="O844" s="30"/>
      <c r="P844" s="21"/>
      <c r="Q844" s="28"/>
    </row>
    <row r="845" spans="1:17" ht="12.95" customHeight="1" x14ac:dyDescent="0.2">
      <c r="A845" s="3"/>
      <c r="B845" s="7"/>
      <c r="C845" s="27"/>
      <c r="E845" s="27"/>
      <c r="F845" s="27"/>
      <c r="G845" s="43"/>
      <c r="J845" s="20"/>
      <c r="K845" s="22"/>
      <c r="L845" s="41"/>
      <c r="M845" s="110"/>
      <c r="N845" s="21"/>
      <c r="O845" s="30"/>
      <c r="P845" s="21"/>
      <c r="Q845" s="28"/>
    </row>
    <row r="846" spans="1:17" ht="12.95" customHeight="1" x14ac:dyDescent="0.2">
      <c r="A846" s="3"/>
      <c r="B846" s="7"/>
      <c r="C846" s="27"/>
      <c r="E846" s="27"/>
      <c r="F846" s="27"/>
      <c r="G846" s="43"/>
      <c r="J846" s="20"/>
      <c r="K846" s="22"/>
      <c r="L846" s="41"/>
      <c r="M846" s="110"/>
      <c r="N846" s="21"/>
      <c r="O846" s="30"/>
      <c r="P846" s="21"/>
      <c r="Q846" s="28"/>
    </row>
    <row r="847" spans="1:17" ht="12.95" customHeight="1" x14ac:dyDescent="0.2">
      <c r="A847" s="3"/>
      <c r="B847" s="7"/>
      <c r="C847" s="27"/>
      <c r="E847" s="27"/>
      <c r="F847" s="27"/>
      <c r="G847" s="43"/>
      <c r="J847" s="20"/>
      <c r="K847" s="22"/>
      <c r="L847" s="41"/>
      <c r="M847" s="110"/>
      <c r="N847" s="21"/>
      <c r="O847" s="30"/>
      <c r="P847" s="21"/>
      <c r="Q847" s="28"/>
    </row>
    <row r="848" spans="1:17" ht="12.95" customHeight="1" x14ac:dyDescent="0.2">
      <c r="A848" s="3"/>
      <c r="B848" s="7"/>
      <c r="C848" s="27"/>
      <c r="E848" s="27"/>
      <c r="F848" s="27"/>
      <c r="G848" s="43"/>
      <c r="J848" s="20"/>
      <c r="K848" s="22"/>
      <c r="L848" s="41"/>
      <c r="M848" s="110"/>
      <c r="N848" s="21"/>
      <c r="O848" s="30"/>
      <c r="P848" s="21"/>
      <c r="Q848" s="28"/>
    </row>
    <row r="849" spans="1:17" ht="12.95" customHeight="1" x14ac:dyDescent="0.2">
      <c r="A849" s="3"/>
      <c r="B849" s="7"/>
      <c r="C849" s="27"/>
      <c r="E849" s="27"/>
      <c r="F849" s="27"/>
      <c r="G849" s="43"/>
      <c r="J849" s="20"/>
      <c r="K849" s="22"/>
      <c r="L849" s="41"/>
      <c r="M849" s="110"/>
      <c r="N849" s="21"/>
      <c r="O849" s="30"/>
      <c r="P849" s="21"/>
      <c r="Q849" s="28"/>
    </row>
    <row r="850" spans="1:17" ht="12.95" customHeight="1" x14ac:dyDescent="0.2">
      <c r="A850" s="3"/>
      <c r="B850" s="7"/>
      <c r="C850" s="27"/>
      <c r="E850" s="27"/>
      <c r="F850" s="27"/>
      <c r="G850" s="43"/>
      <c r="J850" s="20"/>
      <c r="K850" s="22"/>
      <c r="L850" s="41"/>
      <c r="M850" s="110"/>
      <c r="N850" s="21"/>
      <c r="O850" s="30"/>
      <c r="P850" s="21"/>
      <c r="Q850" s="28"/>
    </row>
    <row r="851" spans="1:17" ht="12.95" customHeight="1" x14ac:dyDescent="0.2">
      <c r="A851" s="3"/>
      <c r="B851" s="7"/>
      <c r="C851" s="27"/>
      <c r="E851" s="27"/>
      <c r="F851" s="27"/>
      <c r="G851" s="43"/>
      <c r="J851" s="20"/>
      <c r="K851" s="22"/>
      <c r="L851" s="41"/>
      <c r="M851" s="110"/>
      <c r="N851" s="21"/>
      <c r="O851" s="30"/>
      <c r="P851" s="21"/>
      <c r="Q851" s="28"/>
    </row>
    <row r="852" spans="1:17" ht="12.95" customHeight="1" x14ac:dyDescent="0.2">
      <c r="A852" s="3"/>
      <c r="B852" s="7"/>
      <c r="C852" s="27"/>
      <c r="E852" s="27"/>
      <c r="F852" s="27"/>
      <c r="G852" s="43"/>
      <c r="J852" s="20"/>
      <c r="K852" s="22"/>
      <c r="L852" s="41"/>
      <c r="M852" s="110"/>
      <c r="N852" s="21"/>
      <c r="O852" s="30"/>
      <c r="P852" s="21"/>
      <c r="Q852" s="28"/>
    </row>
    <row r="853" spans="1:17" ht="12.95" customHeight="1" x14ac:dyDescent="0.2">
      <c r="A853" s="3"/>
      <c r="B853" s="7"/>
      <c r="C853" s="27"/>
      <c r="E853" s="27"/>
      <c r="F853" s="27"/>
      <c r="G853" s="43"/>
      <c r="J853" s="20"/>
      <c r="K853" s="22"/>
      <c r="L853" s="41"/>
      <c r="M853" s="110"/>
      <c r="N853" s="21"/>
      <c r="O853" s="30"/>
      <c r="P853" s="21"/>
      <c r="Q853" s="28"/>
    </row>
    <row r="854" spans="1:17" ht="12.95" customHeight="1" x14ac:dyDescent="0.2">
      <c r="A854" s="3"/>
      <c r="B854" s="7"/>
      <c r="C854" s="27"/>
      <c r="E854" s="27"/>
      <c r="F854" s="27"/>
      <c r="G854" s="43"/>
      <c r="J854" s="20"/>
      <c r="K854" s="22"/>
      <c r="L854" s="41"/>
      <c r="M854" s="110"/>
      <c r="N854" s="21"/>
      <c r="O854" s="30"/>
      <c r="P854" s="21"/>
      <c r="Q854" s="28"/>
    </row>
    <row r="855" spans="1:17" ht="12.95" customHeight="1" x14ac:dyDescent="0.2">
      <c r="A855" s="3"/>
      <c r="B855" s="7"/>
      <c r="C855" s="27"/>
      <c r="E855" s="27"/>
      <c r="F855" s="27"/>
      <c r="G855" s="43"/>
      <c r="J855" s="20"/>
      <c r="K855" s="22"/>
      <c r="L855" s="41"/>
      <c r="M855" s="110"/>
      <c r="N855" s="21"/>
      <c r="O855" s="30"/>
      <c r="P855" s="21"/>
      <c r="Q855" s="28"/>
    </row>
    <row r="856" spans="1:17" ht="12.95" customHeight="1" x14ac:dyDescent="0.2">
      <c r="A856" s="3"/>
      <c r="B856" s="7"/>
      <c r="C856" s="27"/>
      <c r="E856" s="27"/>
      <c r="F856" s="27"/>
      <c r="G856" s="43"/>
      <c r="J856" s="20"/>
      <c r="K856" s="22"/>
      <c r="L856" s="41"/>
      <c r="M856" s="110"/>
      <c r="N856" s="21"/>
      <c r="O856" s="30"/>
      <c r="P856" s="21"/>
      <c r="Q856" s="28"/>
    </row>
    <row r="857" spans="1:17" ht="12.95" customHeight="1" x14ac:dyDescent="0.2">
      <c r="A857" s="3"/>
      <c r="B857" s="7"/>
      <c r="C857" s="27"/>
      <c r="E857" s="27"/>
      <c r="F857" s="27"/>
      <c r="G857" s="43"/>
      <c r="J857" s="20"/>
      <c r="K857" s="22"/>
      <c r="L857" s="41"/>
      <c r="M857" s="110"/>
      <c r="N857" s="21"/>
      <c r="O857" s="30"/>
      <c r="P857" s="21"/>
      <c r="Q857" s="28"/>
    </row>
    <row r="858" spans="1:17" ht="12.95" customHeight="1" x14ac:dyDescent="0.2">
      <c r="A858" s="3"/>
      <c r="B858" s="7"/>
      <c r="C858" s="27"/>
      <c r="E858" s="27"/>
      <c r="F858" s="27"/>
      <c r="G858" s="43"/>
      <c r="J858" s="20"/>
      <c r="K858" s="22"/>
      <c r="L858" s="41"/>
      <c r="M858" s="110"/>
      <c r="N858" s="21"/>
      <c r="O858" s="30"/>
      <c r="P858" s="21"/>
      <c r="Q858" s="28"/>
    </row>
    <row r="859" spans="1:17" ht="12.95" customHeight="1" x14ac:dyDescent="0.2">
      <c r="A859" s="3"/>
      <c r="B859" s="7"/>
      <c r="C859" s="27"/>
      <c r="E859" s="27"/>
      <c r="F859" s="27"/>
      <c r="G859" s="43"/>
      <c r="J859" s="20"/>
      <c r="K859" s="22"/>
      <c r="L859" s="41"/>
      <c r="M859" s="110"/>
      <c r="N859" s="21"/>
      <c r="O859" s="30"/>
      <c r="P859" s="21"/>
      <c r="Q859" s="28"/>
    </row>
    <row r="860" spans="1:17" ht="12.95" customHeight="1" x14ac:dyDescent="0.2">
      <c r="A860" s="3"/>
      <c r="B860" s="7"/>
      <c r="C860" s="27"/>
      <c r="E860" s="27"/>
      <c r="F860" s="27"/>
      <c r="G860" s="43"/>
      <c r="J860" s="20"/>
      <c r="K860" s="22"/>
      <c r="L860" s="41"/>
      <c r="M860" s="110"/>
      <c r="N860" s="21"/>
      <c r="O860" s="30"/>
      <c r="P860" s="21"/>
      <c r="Q860" s="28"/>
    </row>
    <row r="861" spans="1:17" ht="12.95" customHeight="1" x14ac:dyDescent="0.2">
      <c r="A861" s="3"/>
      <c r="B861" s="7"/>
      <c r="C861" s="27"/>
      <c r="E861" s="27"/>
      <c r="F861" s="27"/>
      <c r="G861" s="43"/>
      <c r="J861" s="20"/>
      <c r="K861" s="22"/>
      <c r="L861" s="41"/>
      <c r="M861" s="110"/>
      <c r="N861" s="21"/>
      <c r="O861" s="30"/>
      <c r="P861" s="21"/>
      <c r="Q861" s="28"/>
    </row>
    <row r="862" spans="1:17" ht="12.95" customHeight="1" x14ac:dyDescent="0.2">
      <c r="A862" s="3"/>
      <c r="B862" s="7"/>
      <c r="C862" s="27"/>
      <c r="E862" s="27"/>
      <c r="F862" s="27"/>
      <c r="G862" s="43"/>
      <c r="J862" s="20"/>
      <c r="K862" s="22"/>
      <c r="L862" s="41"/>
      <c r="M862" s="110"/>
      <c r="N862" s="21"/>
      <c r="O862" s="30"/>
      <c r="P862" s="21"/>
      <c r="Q862" s="28"/>
    </row>
    <row r="863" spans="1:17" ht="12.95" customHeight="1" x14ac:dyDescent="0.2">
      <c r="A863" s="3"/>
      <c r="B863" s="7"/>
      <c r="C863" s="27"/>
      <c r="E863" s="27"/>
      <c r="F863" s="27"/>
      <c r="G863" s="43"/>
      <c r="J863" s="20"/>
      <c r="K863" s="22"/>
      <c r="L863" s="41"/>
      <c r="M863" s="110"/>
      <c r="N863" s="21"/>
      <c r="O863" s="30"/>
      <c r="P863" s="21"/>
      <c r="Q863" s="28"/>
    </row>
    <row r="864" spans="1:17" ht="12.95" customHeight="1" x14ac:dyDescent="0.2">
      <c r="A864" s="3"/>
      <c r="B864" s="7"/>
      <c r="C864" s="27"/>
      <c r="E864" s="27"/>
      <c r="F864" s="27"/>
      <c r="G864" s="43"/>
      <c r="J864" s="20"/>
      <c r="K864" s="22"/>
      <c r="L864" s="41"/>
      <c r="M864" s="110"/>
      <c r="N864" s="21"/>
      <c r="O864" s="30"/>
      <c r="P864" s="21"/>
      <c r="Q864" s="28"/>
    </row>
    <row r="865" spans="1:17" ht="12.95" customHeight="1" x14ac:dyDescent="0.2">
      <c r="A865" s="3"/>
      <c r="B865" s="7"/>
      <c r="C865" s="27"/>
      <c r="E865" s="27"/>
      <c r="F865" s="27"/>
      <c r="G865" s="43"/>
      <c r="J865" s="20"/>
      <c r="K865" s="22"/>
      <c r="L865" s="41"/>
      <c r="M865" s="110"/>
      <c r="N865" s="21"/>
      <c r="O865" s="30"/>
      <c r="P865" s="21"/>
      <c r="Q865" s="28"/>
    </row>
    <row r="866" spans="1:17" ht="12.95" customHeight="1" x14ac:dyDescent="0.2">
      <c r="A866" s="3"/>
      <c r="B866" s="7"/>
      <c r="C866" s="27"/>
      <c r="E866" s="27"/>
      <c r="F866" s="27"/>
      <c r="G866" s="43"/>
      <c r="J866" s="20"/>
      <c r="K866" s="22"/>
      <c r="L866" s="41"/>
      <c r="M866" s="110"/>
      <c r="N866" s="21"/>
      <c r="O866" s="30"/>
      <c r="P866" s="21"/>
      <c r="Q866" s="28"/>
    </row>
    <row r="867" spans="1:17" ht="12.95" customHeight="1" x14ac:dyDescent="0.2">
      <c r="A867" s="3"/>
      <c r="B867" s="7"/>
      <c r="C867" s="27"/>
      <c r="E867" s="27"/>
      <c r="F867" s="27"/>
      <c r="G867" s="43"/>
      <c r="J867" s="20"/>
      <c r="K867" s="22"/>
      <c r="L867" s="41"/>
      <c r="M867" s="110"/>
      <c r="N867" s="21"/>
      <c r="O867" s="30"/>
      <c r="P867" s="21"/>
      <c r="Q867" s="28"/>
    </row>
    <row r="868" spans="1:17" ht="12.95" customHeight="1" x14ac:dyDescent="0.2">
      <c r="A868" s="3"/>
      <c r="B868" s="7"/>
      <c r="C868" s="27"/>
      <c r="E868" s="27"/>
      <c r="F868" s="27"/>
      <c r="G868" s="43"/>
      <c r="J868" s="20"/>
      <c r="K868" s="22"/>
      <c r="L868" s="41"/>
      <c r="M868" s="110"/>
      <c r="N868" s="21"/>
      <c r="O868" s="30"/>
      <c r="P868" s="21"/>
      <c r="Q868" s="28"/>
    </row>
    <row r="869" spans="1:17" ht="12.95" customHeight="1" x14ac:dyDescent="0.2">
      <c r="A869" s="3"/>
      <c r="B869" s="7"/>
      <c r="C869" s="27"/>
      <c r="E869" s="27"/>
      <c r="F869" s="27"/>
      <c r="G869" s="43"/>
      <c r="J869" s="20"/>
      <c r="K869" s="22"/>
      <c r="L869" s="41"/>
      <c r="M869" s="110"/>
      <c r="N869" s="21"/>
      <c r="O869" s="30"/>
      <c r="P869" s="21"/>
      <c r="Q869" s="28"/>
    </row>
    <row r="870" spans="1:17" ht="12.95" customHeight="1" x14ac:dyDescent="0.2">
      <c r="A870" s="3"/>
      <c r="B870" s="7"/>
      <c r="C870" s="27"/>
      <c r="E870" s="27"/>
      <c r="F870" s="27"/>
      <c r="G870" s="43"/>
      <c r="J870" s="20"/>
      <c r="K870" s="22"/>
      <c r="L870" s="41"/>
      <c r="M870" s="110"/>
      <c r="N870" s="21"/>
      <c r="O870" s="30"/>
      <c r="P870" s="21"/>
      <c r="Q870" s="28"/>
    </row>
    <row r="871" spans="1:17" ht="12.95" customHeight="1" x14ac:dyDescent="0.2">
      <c r="A871" s="3"/>
      <c r="B871" s="7"/>
      <c r="C871" s="27"/>
      <c r="E871" s="27"/>
      <c r="F871" s="27"/>
      <c r="G871" s="43"/>
      <c r="J871" s="20"/>
      <c r="K871" s="22"/>
      <c r="L871" s="41"/>
      <c r="M871" s="110"/>
      <c r="N871" s="21"/>
      <c r="O871" s="30"/>
      <c r="P871" s="21"/>
      <c r="Q871" s="28"/>
    </row>
    <row r="872" spans="1:17" ht="12.95" customHeight="1" x14ac:dyDescent="0.2">
      <c r="A872" s="3"/>
      <c r="B872" s="7"/>
      <c r="C872" s="27"/>
      <c r="E872" s="27"/>
      <c r="F872" s="27"/>
      <c r="G872" s="43"/>
      <c r="J872" s="20"/>
      <c r="K872" s="22"/>
      <c r="L872" s="41"/>
      <c r="M872" s="110"/>
      <c r="N872" s="21"/>
      <c r="O872" s="30"/>
      <c r="P872" s="21"/>
      <c r="Q872" s="28"/>
    </row>
    <row r="873" spans="1:17" ht="12.95" customHeight="1" x14ac:dyDescent="0.2">
      <c r="A873" s="3"/>
      <c r="B873" s="7"/>
      <c r="C873" s="27"/>
      <c r="E873" s="27"/>
      <c r="F873" s="27"/>
      <c r="G873" s="43"/>
      <c r="J873" s="20"/>
      <c r="K873" s="22"/>
      <c r="L873" s="41"/>
      <c r="M873" s="110"/>
      <c r="N873" s="21"/>
      <c r="O873" s="30"/>
      <c r="P873" s="21"/>
      <c r="Q873" s="28"/>
    </row>
    <row r="874" spans="1:17" ht="12.95" customHeight="1" x14ac:dyDescent="0.2">
      <c r="A874" s="3"/>
      <c r="B874" s="7"/>
      <c r="C874" s="27"/>
      <c r="E874" s="27"/>
      <c r="F874" s="27"/>
      <c r="G874" s="43"/>
      <c r="J874" s="20"/>
      <c r="K874" s="22"/>
      <c r="L874" s="41"/>
      <c r="M874" s="110"/>
      <c r="N874" s="21"/>
      <c r="O874" s="30"/>
      <c r="P874" s="21"/>
      <c r="Q874" s="28"/>
    </row>
    <row r="875" spans="1:17" ht="12.95" customHeight="1" x14ac:dyDescent="0.2">
      <c r="A875" s="3"/>
      <c r="B875" s="7"/>
      <c r="C875" s="27"/>
      <c r="E875" s="27"/>
      <c r="F875" s="27"/>
      <c r="G875" s="43"/>
      <c r="J875" s="20"/>
      <c r="K875" s="22"/>
      <c r="L875" s="41"/>
      <c r="M875" s="110"/>
      <c r="N875" s="21"/>
      <c r="O875" s="30"/>
      <c r="P875" s="21"/>
      <c r="Q875" s="28"/>
    </row>
    <row r="876" spans="1:17" ht="12.95" customHeight="1" x14ac:dyDescent="0.2">
      <c r="A876" s="3"/>
      <c r="B876" s="7"/>
      <c r="C876" s="27"/>
      <c r="E876" s="27"/>
      <c r="F876" s="27"/>
      <c r="G876" s="43"/>
      <c r="J876" s="20"/>
      <c r="K876" s="22"/>
      <c r="L876" s="41"/>
      <c r="M876" s="110"/>
      <c r="N876" s="21"/>
      <c r="O876" s="30"/>
      <c r="P876" s="21"/>
      <c r="Q876" s="28"/>
    </row>
    <row r="877" spans="1:17" ht="12.95" customHeight="1" x14ac:dyDescent="0.2">
      <c r="A877" s="3"/>
      <c r="B877" s="7"/>
      <c r="C877" s="27"/>
      <c r="E877" s="27"/>
      <c r="F877" s="27"/>
      <c r="G877" s="43"/>
      <c r="J877" s="20"/>
      <c r="K877" s="22"/>
      <c r="L877" s="41"/>
      <c r="M877" s="110"/>
      <c r="N877" s="21"/>
      <c r="O877" s="30"/>
      <c r="P877" s="21"/>
      <c r="Q877" s="28"/>
    </row>
    <row r="878" spans="1:17" ht="12.95" customHeight="1" x14ac:dyDescent="0.2">
      <c r="A878" s="3"/>
      <c r="B878" s="7"/>
      <c r="C878" s="27"/>
      <c r="E878" s="27"/>
      <c r="F878" s="27"/>
      <c r="G878" s="43"/>
      <c r="J878" s="20"/>
      <c r="K878" s="22"/>
      <c r="L878" s="41"/>
      <c r="M878" s="110"/>
      <c r="N878" s="21"/>
      <c r="O878" s="30"/>
      <c r="P878" s="21"/>
      <c r="Q878" s="28"/>
    </row>
    <row r="879" spans="1:17" ht="12.95" customHeight="1" x14ac:dyDescent="0.2">
      <c r="A879" s="3"/>
      <c r="B879" s="7"/>
      <c r="C879" s="27"/>
      <c r="E879" s="27"/>
      <c r="F879" s="27"/>
      <c r="G879" s="43"/>
      <c r="J879" s="20"/>
      <c r="K879" s="22"/>
      <c r="L879" s="41"/>
      <c r="M879" s="110"/>
      <c r="N879" s="21"/>
      <c r="O879" s="30"/>
      <c r="P879" s="21"/>
      <c r="Q879" s="28"/>
    </row>
    <row r="880" spans="1:17" ht="12.95" customHeight="1" x14ac:dyDescent="0.2">
      <c r="A880" s="3"/>
      <c r="B880" s="7"/>
      <c r="C880" s="27"/>
      <c r="E880" s="27"/>
      <c r="F880" s="27"/>
      <c r="G880" s="43"/>
      <c r="J880" s="20"/>
      <c r="K880" s="22"/>
      <c r="L880" s="41"/>
      <c r="M880" s="110"/>
      <c r="N880" s="21"/>
      <c r="O880" s="30"/>
      <c r="P880" s="21"/>
      <c r="Q880" s="28"/>
    </row>
    <row r="881" spans="1:17" ht="12.95" customHeight="1" x14ac:dyDescent="0.2">
      <c r="A881" s="3"/>
      <c r="B881" s="7"/>
      <c r="C881" s="27"/>
      <c r="E881" s="27"/>
      <c r="F881" s="27"/>
      <c r="G881" s="43"/>
      <c r="J881" s="20"/>
      <c r="K881" s="22"/>
      <c r="L881" s="41"/>
      <c r="M881" s="110"/>
      <c r="N881" s="21"/>
      <c r="O881" s="30"/>
      <c r="P881" s="21"/>
      <c r="Q881" s="28"/>
    </row>
    <row r="882" spans="1:17" ht="12.95" customHeight="1" x14ac:dyDescent="0.2">
      <c r="A882" s="3"/>
      <c r="B882" s="7"/>
      <c r="C882" s="27"/>
      <c r="E882" s="27"/>
      <c r="F882" s="27"/>
      <c r="G882" s="43"/>
      <c r="J882" s="20"/>
      <c r="K882" s="22"/>
      <c r="L882" s="41"/>
      <c r="M882" s="110"/>
      <c r="N882" s="21"/>
      <c r="O882" s="30"/>
      <c r="P882" s="21"/>
      <c r="Q882" s="28"/>
    </row>
    <row r="883" spans="1:17" ht="12.95" customHeight="1" x14ac:dyDescent="0.2">
      <c r="A883" s="3"/>
      <c r="B883" s="7"/>
      <c r="C883" s="27"/>
      <c r="E883" s="27"/>
      <c r="F883" s="27"/>
      <c r="G883" s="43"/>
      <c r="J883" s="20"/>
      <c r="K883" s="22"/>
      <c r="L883" s="41"/>
      <c r="M883" s="110"/>
      <c r="N883" s="21"/>
      <c r="O883" s="30"/>
      <c r="P883" s="21"/>
      <c r="Q883" s="28"/>
    </row>
    <row r="884" spans="1:17" ht="12.95" customHeight="1" x14ac:dyDescent="0.2">
      <c r="A884" s="3"/>
      <c r="B884" s="7"/>
      <c r="C884" s="27"/>
      <c r="E884" s="27"/>
      <c r="F884" s="27"/>
      <c r="G884" s="43"/>
      <c r="J884" s="20"/>
      <c r="K884" s="22"/>
      <c r="L884" s="41"/>
      <c r="M884" s="110"/>
      <c r="N884" s="21"/>
      <c r="O884" s="30"/>
      <c r="P884" s="21"/>
      <c r="Q884" s="28"/>
    </row>
    <row r="885" spans="1:17" ht="12.95" customHeight="1" x14ac:dyDescent="0.2">
      <c r="A885" s="3"/>
      <c r="B885" s="7"/>
      <c r="C885" s="27"/>
      <c r="E885" s="27"/>
      <c r="F885" s="27"/>
      <c r="G885" s="43"/>
      <c r="J885" s="20"/>
      <c r="K885" s="22"/>
      <c r="L885" s="41"/>
      <c r="M885" s="110"/>
      <c r="N885" s="21"/>
      <c r="O885" s="30"/>
      <c r="P885" s="21"/>
      <c r="Q885" s="28"/>
    </row>
    <row r="886" spans="1:17" ht="12.95" customHeight="1" x14ac:dyDescent="0.2">
      <c r="A886" s="3"/>
      <c r="B886" s="7"/>
      <c r="C886" s="27"/>
      <c r="E886" s="27"/>
      <c r="F886" s="27"/>
      <c r="G886" s="43"/>
      <c r="J886" s="20"/>
      <c r="K886" s="22"/>
      <c r="L886" s="41"/>
      <c r="M886" s="110"/>
      <c r="N886" s="21"/>
      <c r="O886" s="30"/>
      <c r="P886" s="21"/>
      <c r="Q886" s="28"/>
    </row>
    <row r="887" spans="1:17" ht="12.95" customHeight="1" x14ac:dyDescent="0.2">
      <c r="A887" s="3"/>
      <c r="B887" s="7"/>
      <c r="C887" s="27"/>
      <c r="E887" s="27"/>
      <c r="F887" s="27"/>
      <c r="G887" s="43"/>
      <c r="J887" s="20"/>
      <c r="K887" s="22"/>
      <c r="L887" s="41"/>
      <c r="M887" s="110"/>
      <c r="N887" s="21"/>
      <c r="O887" s="30"/>
      <c r="P887" s="21"/>
      <c r="Q887" s="28"/>
    </row>
    <row r="888" spans="1:17" ht="12.95" customHeight="1" x14ac:dyDescent="0.2">
      <c r="A888" s="3"/>
      <c r="B888" s="7"/>
      <c r="C888" s="27"/>
      <c r="E888" s="27"/>
      <c r="F888" s="27"/>
      <c r="G888" s="43"/>
      <c r="J888" s="20"/>
      <c r="K888" s="22"/>
      <c r="L888" s="41"/>
      <c r="M888" s="110"/>
      <c r="N888" s="21"/>
      <c r="O888" s="30"/>
      <c r="P888" s="21"/>
      <c r="Q888" s="28"/>
    </row>
    <row r="889" spans="1:17" ht="12.95" customHeight="1" x14ac:dyDescent="0.2">
      <c r="A889" s="3"/>
      <c r="B889" s="7"/>
      <c r="C889" s="27"/>
      <c r="E889" s="27"/>
      <c r="F889" s="27"/>
      <c r="G889" s="43"/>
      <c r="J889" s="20"/>
      <c r="K889" s="22"/>
      <c r="L889" s="41"/>
      <c r="M889" s="110"/>
      <c r="N889" s="21"/>
      <c r="O889" s="30"/>
      <c r="P889" s="21"/>
      <c r="Q889" s="28"/>
    </row>
    <row r="890" spans="1:17" ht="12.95" customHeight="1" x14ac:dyDescent="0.2">
      <c r="A890" s="3"/>
      <c r="B890" s="7"/>
      <c r="C890" s="27"/>
      <c r="E890" s="27"/>
      <c r="F890" s="27"/>
      <c r="G890" s="43"/>
      <c r="J890" s="20"/>
      <c r="K890" s="22"/>
      <c r="L890" s="41"/>
      <c r="M890" s="110"/>
      <c r="N890" s="21"/>
      <c r="O890" s="30"/>
      <c r="P890" s="21"/>
      <c r="Q890" s="28"/>
    </row>
    <row r="891" spans="1:17" ht="12.95" customHeight="1" x14ac:dyDescent="0.2">
      <c r="A891" s="3"/>
      <c r="B891" s="7"/>
      <c r="C891" s="27"/>
      <c r="E891" s="27"/>
      <c r="F891" s="27"/>
      <c r="G891" s="43"/>
      <c r="J891" s="20"/>
      <c r="K891" s="22"/>
      <c r="L891" s="41"/>
      <c r="M891" s="110"/>
      <c r="N891" s="21"/>
      <c r="O891" s="30"/>
      <c r="P891" s="21"/>
      <c r="Q891" s="28"/>
    </row>
    <row r="892" spans="1:17" ht="12.95" customHeight="1" x14ac:dyDescent="0.2">
      <c r="A892" s="3"/>
      <c r="B892" s="7"/>
      <c r="C892" s="27"/>
      <c r="E892" s="27"/>
      <c r="F892" s="27"/>
      <c r="G892" s="43"/>
      <c r="J892" s="20"/>
      <c r="K892" s="22"/>
      <c r="L892" s="41"/>
      <c r="M892" s="110"/>
      <c r="N892" s="21"/>
      <c r="O892" s="30"/>
      <c r="P892" s="21"/>
      <c r="Q892" s="28"/>
    </row>
    <row r="893" spans="1:17" ht="12.95" customHeight="1" x14ac:dyDescent="0.2">
      <c r="A893" s="3"/>
      <c r="B893" s="7"/>
      <c r="C893" s="27"/>
      <c r="E893" s="27"/>
      <c r="F893" s="27"/>
      <c r="G893" s="43"/>
      <c r="J893" s="20"/>
      <c r="K893" s="22"/>
      <c r="L893" s="41"/>
      <c r="M893" s="110"/>
      <c r="N893" s="21"/>
      <c r="O893" s="30"/>
      <c r="P893" s="21"/>
      <c r="Q893" s="28"/>
    </row>
    <row r="894" spans="1:17" ht="12.95" customHeight="1" x14ac:dyDescent="0.2">
      <c r="A894" s="3"/>
      <c r="B894" s="7"/>
      <c r="C894" s="27"/>
      <c r="E894" s="27"/>
      <c r="F894" s="27"/>
      <c r="G894" s="43"/>
      <c r="J894" s="20"/>
      <c r="K894" s="22"/>
      <c r="L894" s="41"/>
      <c r="M894" s="110"/>
      <c r="N894" s="21"/>
      <c r="O894" s="30"/>
      <c r="P894" s="21"/>
      <c r="Q894" s="28"/>
    </row>
    <row r="895" spans="1:17" ht="12.95" customHeight="1" x14ac:dyDescent="0.2">
      <c r="A895" s="3"/>
      <c r="B895" s="7"/>
      <c r="C895" s="27"/>
      <c r="E895" s="27"/>
      <c r="F895" s="27"/>
      <c r="G895" s="43"/>
      <c r="J895" s="20"/>
      <c r="K895" s="22"/>
      <c r="L895" s="41"/>
      <c r="M895" s="110"/>
      <c r="N895" s="21"/>
      <c r="O895" s="30"/>
      <c r="P895" s="21"/>
      <c r="Q895" s="28"/>
    </row>
    <row r="896" spans="1:17" ht="12.95" customHeight="1" x14ac:dyDescent="0.2">
      <c r="A896" s="3"/>
      <c r="B896" s="7"/>
      <c r="C896" s="27"/>
      <c r="E896" s="27"/>
      <c r="F896" s="27"/>
      <c r="G896" s="43"/>
      <c r="J896" s="20"/>
      <c r="K896" s="22"/>
      <c r="L896" s="41"/>
      <c r="M896" s="110"/>
      <c r="N896" s="21"/>
      <c r="O896" s="30"/>
      <c r="P896" s="21"/>
      <c r="Q896" s="28"/>
    </row>
    <row r="897" spans="1:17" ht="12.95" customHeight="1" x14ac:dyDescent="0.2">
      <c r="A897" s="3"/>
      <c r="B897" s="7"/>
      <c r="C897" s="27"/>
      <c r="E897" s="27"/>
      <c r="F897" s="27"/>
      <c r="G897" s="43"/>
      <c r="J897" s="20"/>
      <c r="K897" s="22"/>
      <c r="L897" s="41"/>
      <c r="M897" s="110"/>
      <c r="N897" s="21"/>
      <c r="O897" s="30"/>
      <c r="P897" s="21"/>
      <c r="Q897" s="28"/>
    </row>
    <row r="898" spans="1:17" ht="12.95" customHeight="1" x14ac:dyDescent="0.2">
      <c r="A898" s="3"/>
      <c r="B898" s="7"/>
      <c r="C898" s="27"/>
      <c r="E898" s="27"/>
      <c r="F898" s="27"/>
      <c r="G898" s="43"/>
      <c r="J898" s="20"/>
      <c r="K898" s="22"/>
      <c r="L898" s="41"/>
      <c r="M898" s="110"/>
      <c r="N898" s="21"/>
      <c r="O898" s="30"/>
      <c r="P898" s="21"/>
      <c r="Q898" s="28"/>
    </row>
    <row r="899" spans="1:17" ht="12.95" customHeight="1" x14ac:dyDescent="0.2">
      <c r="A899" s="3"/>
      <c r="B899" s="7"/>
      <c r="C899" s="27"/>
      <c r="E899" s="27"/>
      <c r="F899" s="27"/>
      <c r="G899" s="43"/>
      <c r="J899" s="20"/>
      <c r="K899" s="22"/>
      <c r="L899" s="41"/>
      <c r="M899" s="110"/>
      <c r="N899" s="21"/>
      <c r="O899" s="30"/>
      <c r="P899" s="21"/>
      <c r="Q899" s="28"/>
    </row>
    <row r="900" spans="1:17" ht="12.95" customHeight="1" x14ac:dyDescent="0.2">
      <c r="A900" s="3"/>
      <c r="B900" s="7"/>
      <c r="C900" s="27"/>
      <c r="E900" s="27"/>
      <c r="F900" s="27"/>
      <c r="G900" s="43"/>
      <c r="J900" s="20"/>
      <c r="K900" s="22"/>
      <c r="L900" s="41"/>
      <c r="M900" s="110"/>
      <c r="N900" s="21"/>
      <c r="O900" s="30"/>
      <c r="P900" s="21"/>
      <c r="Q900" s="28"/>
    </row>
    <row r="901" spans="1:17" ht="12.95" customHeight="1" x14ac:dyDescent="0.2">
      <c r="A901" s="3"/>
      <c r="B901" s="7"/>
      <c r="C901" s="27"/>
      <c r="E901" s="27"/>
      <c r="F901" s="27"/>
      <c r="G901" s="43"/>
      <c r="J901" s="20"/>
      <c r="K901" s="22"/>
      <c r="L901" s="41"/>
      <c r="M901" s="110"/>
      <c r="N901" s="21"/>
      <c r="O901" s="30"/>
      <c r="P901" s="21"/>
      <c r="Q901" s="28"/>
    </row>
    <row r="902" spans="1:17" ht="12.95" customHeight="1" x14ac:dyDescent="0.2">
      <c r="A902" s="3"/>
      <c r="B902" s="7"/>
      <c r="C902" s="27"/>
      <c r="E902" s="27"/>
      <c r="F902" s="27"/>
      <c r="G902" s="43"/>
      <c r="J902" s="20"/>
      <c r="K902" s="22"/>
      <c r="L902" s="41"/>
      <c r="M902" s="110"/>
      <c r="N902" s="21"/>
      <c r="O902" s="30"/>
      <c r="P902" s="21"/>
      <c r="Q902" s="28"/>
    </row>
    <row r="903" spans="1:17" ht="12.95" customHeight="1" x14ac:dyDescent="0.2">
      <c r="A903" s="3"/>
      <c r="B903" s="7"/>
      <c r="C903" s="27"/>
      <c r="E903" s="27"/>
      <c r="F903" s="27"/>
      <c r="G903" s="43"/>
      <c r="J903" s="20"/>
      <c r="K903" s="22"/>
      <c r="L903" s="41"/>
      <c r="M903" s="110"/>
      <c r="N903" s="21"/>
      <c r="O903" s="30"/>
      <c r="P903" s="21"/>
      <c r="Q903" s="28"/>
    </row>
    <row r="904" spans="1:17" ht="12.95" customHeight="1" x14ac:dyDescent="0.2">
      <c r="A904" s="3"/>
      <c r="B904" s="7"/>
      <c r="C904" s="27"/>
      <c r="E904" s="27"/>
      <c r="F904" s="27"/>
      <c r="G904" s="43"/>
      <c r="J904" s="20"/>
      <c r="K904" s="22"/>
      <c r="L904" s="41"/>
      <c r="M904" s="110"/>
      <c r="N904" s="21"/>
      <c r="O904" s="30"/>
      <c r="P904" s="21"/>
      <c r="Q904" s="28"/>
    </row>
    <row r="905" spans="1:17" ht="12.95" customHeight="1" x14ac:dyDescent="0.2">
      <c r="A905" s="3"/>
      <c r="B905" s="7"/>
      <c r="C905" s="27"/>
      <c r="E905" s="27"/>
      <c r="F905" s="27"/>
      <c r="G905" s="43"/>
      <c r="J905" s="20"/>
      <c r="K905" s="22"/>
      <c r="L905" s="41"/>
      <c r="M905" s="110"/>
      <c r="N905" s="21"/>
      <c r="O905" s="30"/>
      <c r="P905" s="21"/>
      <c r="Q905" s="28"/>
    </row>
    <row r="906" spans="1:17" ht="12.95" customHeight="1" x14ac:dyDescent="0.2">
      <c r="A906" s="3"/>
      <c r="B906" s="7"/>
      <c r="C906" s="27"/>
      <c r="E906" s="27"/>
      <c r="F906" s="27"/>
      <c r="G906" s="43"/>
      <c r="J906" s="20"/>
      <c r="K906" s="22"/>
      <c r="L906" s="41"/>
      <c r="M906" s="110"/>
      <c r="N906" s="21"/>
      <c r="O906" s="30"/>
      <c r="P906" s="21"/>
      <c r="Q906" s="28"/>
    </row>
    <row r="907" spans="1:17" ht="12.95" customHeight="1" x14ac:dyDescent="0.2">
      <c r="A907" s="3"/>
      <c r="B907" s="7"/>
      <c r="C907" s="27"/>
      <c r="E907" s="27"/>
      <c r="F907" s="27"/>
      <c r="G907" s="43"/>
      <c r="J907" s="20"/>
      <c r="K907" s="22"/>
      <c r="L907" s="41"/>
      <c r="M907" s="110"/>
      <c r="N907" s="21"/>
      <c r="O907" s="30"/>
      <c r="P907" s="21"/>
      <c r="Q907" s="28"/>
    </row>
    <row r="908" spans="1:17" ht="12.95" customHeight="1" x14ac:dyDescent="0.2">
      <c r="A908" s="3"/>
      <c r="B908" s="7"/>
      <c r="C908" s="27"/>
      <c r="E908" s="27"/>
      <c r="F908" s="27"/>
      <c r="G908" s="43"/>
      <c r="J908" s="20"/>
      <c r="K908" s="22"/>
      <c r="L908" s="41"/>
      <c r="M908" s="110"/>
      <c r="N908" s="21"/>
      <c r="O908" s="30"/>
      <c r="P908" s="21"/>
      <c r="Q908" s="28"/>
    </row>
    <row r="909" spans="1:17" ht="12.95" customHeight="1" x14ac:dyDescent="0.2">
      <c r="A909" s="3"/>
      <c r="B909" s="7"/>
      <c r="C909" s="27"/>
      <c r="E909" s="27"/>
      <c r="F909" s="27"/>
      <c r="G909" s="43"/>
      <c r="J909" s="20"/>
      <c r="K909" s="22"/>
      <c r="L909" s="41"/>
      <c r="M909" s="110"/>
      <c r="N909" s="21"/>
      <c r="O909" s="30"/>
      <c r="P909" s="21"/>
      <c r="Q909" s="28"/>
    </row>
    <row r="910" spans="1:17" ht="12.95" customHeight="1" x14ac:dyDescent="0.2">
      <c r="A910" s="3"/>
      <c r="B910" s="7"/>
      <c r="C910" s="27"/>
      <c r="E910" s="27"/>
      <c r="F910" s="27"/>
      <c r="G910" s="43"/>
      <c r="J910" s="20"/>
      <c r="K910" s="22"/>
      <c r="L910" s="41"/>
      <c r="M910" s="110"/>
      <c r="N910" s="21"/>
      <c r="O910" s="30"/>
      <c r="P910" s="21"/>
      <c r="Q910" s="28"/>
    </row>
    <row r="911" spans="1:17" ht="12.95" customHeight="1" x14ac:dyDescent="0.2">
      <c r="A911" s="3"/>
      <c r="B911" s="7"/>
      <c r="C911" s="27"/>
      <c r="E911" s="27"/>
      <c r="F911" s="27"/>
      <c r="G911" s="43"/>
      <c r="J911" s="20"/>
      <c r="K911" s="22"/>
      <c r="L911" s="41"/>
      <c r="M911" s="110"/>
      <c r="N911" s="21"/>
      <c r="O911" s="30"/>
      <c r="P911" s="21"/>
      <c r="Q911" s="28"/>
    </row>
    <row r="912" spans="1:17" ht="12.95" customHeight="1" x14ac:dyDescent="0.2">
      <c r="A912" s="3"/>
      <c r="B912" s="7"/>
      <c r="C912" s="27"/>
      <c r="E912" s="27"/>
      <c r="F912" s="27"/>
      <c r="G912" s="43"/>
      <c r="J912" s="20"/>
      <c r="K912" s="22"/>
      <c r="L912" s="41"/>
      <c r="M912" s="110"/>
      <c r="N912" s="21"/>
      <c r="O912" s="30"/>
      <c r="P912" s="21"/>
      <c r="Q912" s="28"/>
    </row>
    <row r="913" spans="1:17" ht="12.95" customHeight="1" x14ac:dyDescent="0.2">
      <c r="A913" s="3"/>
      <c r="B913" s="7"/>
      <c r="C913" s="27"/>
      <c r="E913" s="27"/>
      <c r="F913" s="27"/>
      <c r="G913" s="43"/>
      <c r="J913" s="20"/>
      <c r="K913" s="22"/>
      <c r="L913" s="41"/>
      <c r="M913" s="110"/>
      <c r="N913" s="21"/>
      <c r="O913" s="30"/>
      <c r="P913" s="21"/>
      <c r="Q913" s="28"/>
    </row>
    <row r="914" spans="1:17" ht="12.95" customHeight="1" x14ac:dyDescent="0.2">
      <c r="A914" s="3"/>
      <c r="B914" s="7"/>
      <c r="C914" s="27"/>
      <c r="E914" s="27"/>
      <c r="F914" s="27"/>
      <c r="G914" s="43"/>
      <c r="J914" s="20"/>
      <c r="K914" s="22"/>
      <c r="L914" s="41"/>
      <c r="M914" s="110"/>
      <c r="N914" s="21"/>
      <c r="O914" s="30"/>
      <c r="P914" s="21"/>
      <c r="Q914" s="28"/>
    </row>
    <row r="915" spans="1:17" ht="12.95" customHeight="1" x14ac:dyDescent="0.2">
      <c r="A915" s="3"/>
      <c r="B915" s="7"/>
      <c r="C915" s="27"/>
      <c r="E915" s="27"/>
      <c r="F915" s="27"/>
      <c r="G915" s="43"/>
      <c r="J915" s="20"/>
      <c r="K915" s="22"/>
      <c r="L915" s="41"/>
      <c r="M915" s="110"/>
      <c r="N915" s="21"/>
      <c r="O915" s="30"/>
      <c r="P915" s="21"/>
      <c r="Q915" s="28"/>
    </row>
    <row r="916" spans="1:17" ht="12.95" customHeight="1" x14ac:dyDescent="0.2">
      <c r="A916" s="3"/>
      <c r="B916" s="7"/>
      <c r="C916" s="27"/>
      <c r="E916" s="27"/>
      <c r="F916" s="27"/>
      <c r="G916" s="43"/>
      <c r="J916" s="20"/>
      <c r="K916" s="22"/>
      <c r="L916" s="41"/>
      <c r="M916" s="110"/>
      <c r="N916" s="21"/>
      <c r="O916" s="30"/>
      <c r="P916" s="21"/>
      <c r="Q916" s="28"/>
    </row>
    <row r="917" spans="1:17" ht="12.95" customHeight="1" x14ac:dyDescent="0.2">
      <c r="A917" s="3"/>
      <c r="B917" s="7"/>
      <c r="C917" s="27"/>
      <c r="E917" s="27"/>
      <c r="F917" s="27"/>
      <c r="G917" s="43"/>
      <c r="J917" s="20"/>
      <c r="K917" s="22"/>
      <c r="L917" s="41"/>
      <c r="M917" s="110"/>
      <c r="N917" s="21"/>
      <c r="O917" s="30"/>
      <c r="P917" s="21"/>
      <c r="Q917" s="28"/>
    </row>
    <row r="918" spans="1:17" ht="12.95" customHeight="1" x14ac:dyDescent="0.2">
      <c r="A918" s="3"/>
      <c r="B918" s="7"/>
      <c r="C918" s="27"/>
      <c r="E918" s="27"/>
      <c r="F918" s="27"/>
      <c r="G918" s="43"/>
      <c r="J918" s="20"/>
      <c r="K918" s="22"/>
      <c r="L918" s="41"/>
      <c r="M918" s="110"/>
      <c r="N918" s="21"/>
      <c r="O918" s="30"/>
      <c r="P918" s="21"/>
      <c r="Q918" s="28"/>
    </row>
    <row r="919" spans="1:17" ht="12.95" customHeight="1" x14ac:dyDescent="0.2">
      <c r="A919" s="3"/>
      <c r="B919" s="7"/>
      <c r="C919" s="27"/>
      <c r="E919" s="27"/>
      <c r="F919" s="27"/>
      <c r="G919" s="43"/>
      <c r="J919" s="20"/>
      <c r="K919" s="22"/>
      <c r="L919" s="41"/>
      <c r="M919" s="110"/>
      <c r="N919" s="21"/>
      <c r="O919" s="30"/>
      <c r="P919" s="21"/>
      <c r="Q919" s="28"/>
    </row>
    <row r="920" spans="1:17" ht="12.95" customHeight="1" x14ac:dyDescent="0.2">
      <c r="A920" s="3"/>
      <c r="B920" s="7"/>
      <c r="C920" s="27"/>
      <c r="E920" s="27"/>
      <c r="F920" s="27"/>
      <c r="G920" s="43"/>
      <c r="J920" s="20"/>
      <c r="K920" s="22"/>
      <c r="L920" s="41"/>
      <c r="M920" s="110"/>
      <c r="N920" s="21"/>
      <c r="O920" s="30"/>
      <c r="P920" s="21"/>
      <c r="Q920" s="28"/>
    </row>
    <row r="921" spans="1:17" ht="12.95" customHeight="1" x14ac:dyDescent="0.2">
      <c r="A921" s="3"/>
      <c r="B921" s="7"/>
      <c r="C921" s="27"/>
      <c r="E921" s="27"/>
      <c r="F921" s="27"/>
      <c r="G921" s="43"/>
      <c r="J921" s="20"/>
      <c r="K921" s="22"/>
      <c r="L921" s="41"/>
      <c r="M921" s="110"/>
      <c r="N921" s="21"/>
      <c r="O921" s="30"/>
      <c r="P921" s="21"/>
      <c r="Q921" s="28"/>
    </row>
    <row r="922" spans="1:17" ht="12.95" customHeight="1" x14ac:dyDescent="0.2">
      <c r="A922" s="3"/>
      <c r="B922" s="7"/>
      <c r="C922" s="27"/>
      <c r="E922" s="27"/>
      <c r="F922" s="27"/>
      <c r="G922" s="43"/>
      <c r="J922" s="20"/>
      <c r="K922" s="22"/>
      <c r="L922" s="41"/>
      <c r="M922" s="110"/>
      <c r="N922" s="21"/>
      <c r="O922" s="30"/>
      <c r="P922" s="21"/>
      <c r="Q922" s="28"/>
    </row>
    <row r="923" spans="1:17" ht="12.95" customHeight="1" x14ac:dyDescent="0.2">
      <c r="A923" s="3"/>
      <c r="B923" s="7"/>
      <c r="C923" s="27"/>
      <c r="E923" s="27"/>
      <c r="F923" s="27"/>
      <c r="G923" s="43"/>
      <c r="J923" s="20"/>
      <c r="K923" s="22"/>
      <c r="L923" s="41"/>
      <c r="M923" s="110"/>
      <c r="N923" s="21"/>
      <c r="O923" s="30"/>
      <c r="P923" s="21"/>
      <c r="Q923" s="28"/>
    </row>
    <row r="924" spans="1:17" ht="12.95" customHeight="1" x14ac:dyDescent="0.2">
      <c r="A924" s="3"/>
      <c r="B924" s="7"/>
      <c r="C924" s="27"/>
      <c r="E924" s="27"/>
      <c r="F924" s="27"/>
      <c r="G924" s="43"/>
      <c r="J924" s="20"/>
      <c r="K924" s="22"/>
      <c r="L924" s="41"/>
      <c r="M924" s="110"/>
      <c r="N924" s="21"/>
      <c r="O924" s="30"/>
      <c r="P924" s="21"/>
      <c r="Q924" s="28"/>
    </row>
    <row r="925" spans="1:17" ht="12.95" customHeight="1" x14ac:dyDescent="0.2">
      <c r="A925" s="3"/>
      <c r="B925" s="7"/>
      <c r="C925" s="27"/>
      <c r="E925" s="27"/>
      <c r="F925" s="27"/>
      <c r="G925" s="43"/>
      <c r="J925" s="20"/>
      <c r="K925" s="22"/>
      <c r="L925" s="41"/>
      <c r="M925" s="110"/>
      <c r="N925" s="21"/>
      <c r="O925" s="30"/>
      <c r="P925" s="21"/>
      <c r="Q925" s="28"/>
    </row>
    <row r="926" spans="1:17" ht="12.95" customHeight="1" x14ac:dyDescent="0.2">
      <c r="A926" s="3"/>
      <c r="B926" s="7"/>
      <c r="C926" s="27"/>
      <c r="E926" s="27"/>
      <c r="F926" s="27"/>
      <c r="G926" s="43"/>
      <c r="J926" s="20"/>
      <c r="K926" s="22"/>
      <c r="L926" s="41"/>
      <c r="M926" s="110"/>
      <c r="N926" s="21"/>
      <c r="O926" s="30"/>
      <c r="P926" s="21"/>
      <c r="Q926" s="28"/>
    </row>
    <row r="927" spans="1:17" ht="12.95" customHeight="1" x14ac:dyDescent="0.2">
      <c r="A927" s="3"/>
      <c r="B927" s="7"/>
      <c r="C927" s="27"/>
      <c r="E927" s="27"/>
      <c r="F927" s="27"/>
      <c r="G927" s="43"/>
      <c r="J927" s="20"/>
      <c r="K927" s="22"/>
      <c r="L927" s="41"/>
      <c r="M927" s="110"/>
      <c r="N927" s="21"/>
      <c r="O927" s="30"/>
      <c r="P927" s="21"/>
      <c r="Q927" s="28"/>
    </row>
    <row r="928" spans="1:17" ht="12.95" customHeight="1" x14ac:dyDescent="0.2">
      <c r="A928" s="3"/>
      <c r="B928" s="7"/>
      <c r="C928" s="27"/>
      <c r="E928" s="27"/>
      <c r="F928" s="27"/>
      <c r="G928" s="43"/>
      <c r="J928" s="20"/>
      <c r="K928" s="22"/>
      <c r="L928" s="41"/>
      <c r="M928" s="110"/>
      <c r="N928" s="21"/>
      <c r="O928" s="30"/>
      <c r="P928" s="21"/>
      <c r="Q928" s="28"/>
    </row>
    <row r="929" spans="1:17" ht="12.95" customHeight="1" x14ac:dyDescent="0.2">
      <c r="A929" s="3"/>
      <c r="B929" s="7"/>
      <c r="C929" s="27"/>
      <c r="E929" s="27"/>
      <c r="F929" s="27"/>
      <c r="G929" s="43"/>
      <c r="J929" s="20"/>
      <c r="K929" s="22"/>
      <c r="L929" s="41"/>
      <c r="M929" s="110"/>
      <c r="N929" s="21"/>
      <c r="O929" s="30"/>
      <c r="P929" s="21"/>
      <c r="Q929" s="28"/>
    </row>
    <row r="930" spans="1:17" ht="12.95" customHeight="1" x14ac:dyDescent="0.2">
      <c r="A930" s="3"/>
      <c r="B930" s="7"/>
      <c r="C930" s="27"/>
      <c r="E930" s="27"/>
      <c r="F930" s="27"/>
      <c r="G930" s="43"/>
      <c r="J930" s="20"/>
      <c r="K930" s="22"/>
      <c r="L930" s="41"/>
      <c r="M930" s="110"/>
      <c r="N930" s="21"/>
      <c r="O930" s="30"/>
      <c r="P930" s="21"/>
      <c r="Q930" s="28"/>
    </row>
    <row r="931" spans="1:17" ht="12.95" customHeight="1" x14ac:dyDescent="0.2">
      <c r="A931" s="3"/>
      <c r="B931" s="7"/>
      <c r="C931" s="27"/>
      <c r="E931" s="27"/>
      <c r="F931" s="27"/>
      <c r="G931" s="43"/>
      <c r="J931" s="20"/>
      <c r="K931" s="22"/>
      <c r="L931" s="41"/>
      <c r="M931" s="110"/>
      <c r="N931" s="21"/>
      <c r="O931" s="30"/>
      <c r="P931" s="21"/>
      <c r="Q931" s="28"/>
    </row>
    <row r="932" spans="1:17" ht="12.95" customHeight="1" x14ac:dyDescent="0.2">
      <c r="A932" s="3"/>
      <c r="B932" s="7"/>
      <c r="C932" s="27"/>
      <c r="E932" s="27"/>
      <c r="F932" s="27"/>
      <c r="G932" s="43"/>
      <c r="J932" s="20"/>
      <c r="K932" s="22"/>
      <c r="L932" s="41"/>
      <c r="M932" s="110"/>
      <c r="N932" s="21"/>
      <c r="O932" s="30"/>
      <c r="P932" s="21"/>
      <c r="Q932" s="28"/>
    </row>
    <row r="933" spans="1:17" ht="12.95" customHeight="1" x14ac:dyDescent="0.2">
      <c r="A933" s="3"/>
      <c r="B933" s="7"/>
      <c r="C933" s="27"/>
      <c r="E933" s="27"/>
      <c r="F933" s="27"/>
      <c r="G933" s="43"/>
      <c r="J933" s="20"/>
      <c r="K933" s="22"/>
      <c r="L933" s="41"/>
      <c r="M933" s="110"/>
      <c r="N933" s="21"/>
      <c r="O933" s="30"/>
      <c r="P933" s="21"/>
      <c r="Q933" s="28"/>
    </row>
    <row r="934" spans="1:17" ht="12.95" customHeight="1" x14ac:dyDescent="0.2">
      <c r="A934" s="3"/>
      <c r="B934" s="7"/>
      <c r="C934" s="27"/>
      <c r="E934" s="27"/>
      <c r="F934" s="27"/>
      <c r="G934" s="43"/>
      <c r="J934" s="20"/>
      <c r="K934" s="22"/>
      <c r="L934" s="41"/>
      <c r="M934" s="110"/>
      <c r="N934" s="21"/>
      <c r="O934" s="30"/>
      <c r="P934" s="21"/>
      <c r="Q934" s="28"/>
    </row>
    <row r="935" spans="1:17" ht="12.95" customHeight="1" x14ac:dyDescent="0.2">
      <c r="A935" s="3"/>
      <c r="B935" s="7"/>
      <c r="C935" s="27"/>
      <c r="E935" s="27"/>
      <c r="F935" s="27"/>
      <c r="G935" s="43"/>
      <c r="J935" s="20"/>
      <c r="K935" s="22"/>
      <c r="L935" s="41"/>
      <c r="M935" s="110"/>
      <c r="N935" s="21"/>
      <c r="O935" s="30"/>
      <c r="P935" s="21"/>
      <c r="Q935" s="28"/>
    </row>
    <row r="936" spans="1:17" ht="12.95" customHeight="1" x14ac:dyDescent="0.2">
      <c r="A936" s="3"/>
      <c r="B936" s="7"/>
      <c r="C936" s="27"/>
      <c r="E936" s="27"/>
      <c r="F936" s="27"/>
      <c r="G936" s="43"/>
      <c r="J936" s="20"/>
      <c r="K936" s="22"/>
      <c r="L936" s="41"/>
      <c r="M936" s="110"/>
      <c r="N936" s="21"/>
      <c r="O936" s="30"/>
      <c r="P936" s="21"/>
      <c r="Q936" s="28"/>
    </row>
    <row r="937" spans="1:17" ht="12.95" customHeight="1" x14ac:dyDescent="0.2">
      <c r="A937" s="3"/>
      <c r="B937" s="7"/>
      <c r="C937" s="27"/>
      <c r="E937" s="27"/>
      <c r="F937" s="27"/>
      <c r="G937" s="43"/>
      <c r="J937" s="20"/>
      <c r="K937" s="22"/>
      <c r="L937" s="41"/>
      <c r="M937" s="110"/>
      <c r="N937" s="21"/>
      <c r="O937" s="30"/>
      <c r="P937" s="21"/>
      <c r="Q937" s="28"/>
    </row>
    <row r="938" spans="1:17" ht="12.95" customHeight="1" x14ac:dyDescent="0.2">
      <c r="A938" s="3"/>
      <c r="B938" s="7"/>
      <c r="C938" s="27"/>
      <c r="E938" s="27"/>
      <c r="F938" s="27"/>
      <c r="G938" s="43"/>
      <c r="J938" s="20"/>
      <c r="K938" s="22"/>
      <c r="L938" s="41"/>
      <c r="M938" s="110"/>
      <c r="N938" s="21"/>
      <c r="O938" s="30"/>
      <c r="P938" s="21"/>
      <c r="Q938" s="28"/>
    </row>
    <row r="939" spans="1:17" ht="12.95" customHeight="1" x14ac:dyDescent="0.2">
      <c r="A939" s="3"/>
      <c r="B939" s="7"/>
      <c r="C939" s="27"/>
      <c r="E939" s="27"/>
      <c r="F939" s="27"/>
      <c r="G939" s="43"/>
      <c r="J939" s="20"/>
      <c r="K939" s="22"/>
      <c r="L939" s="41"/>
      <c r="M939" s="110"/>
      <c r="N939" s="21"/>
      <c r="O939" s="30"/>
      <c r="P939" s="21"/>
      <c r="Q939" s="28"/>
    </row>
    <row r="940" spans="1:17" ht="12.95" customHeight="1" x14ac:dyDescent="0.2">
      <c r="A940" s="3"/>
      <c r="B940" s="7"/>
      <c r="C940" s="27"/>
      <c r="E940" s="27"/>
      <c r="F940" s="27"/>
      <c r="G940" s="43"/>
      <c r="J940" s="20"/>
      <c r="K940" s="22"/>
      <c r="L940" s="41"/>
      <c r="M940" s="110"/>
      <c r="N940" s="21"/>
      <c r="O940" s="30"/>
      <c r="P940" s="21"/>
      <c r="Q940" s="28"/>
    </row>
    <row r="941" spans="1:17" ht="12.95" customHeight="1" x14ac:dyDescent="0.2">
      <c r="A941" s="3"/>
      <c r="B941" s="7"/>
      <c r="C941" s="27"/>
      <c r="E941" s="27"/>
      <c r="F941" s="27"/>
      <c r="G941" s="43"/>
      <c r="J941" s="20"/>
      <c r="K941" s="22"/>
      <c r="L941" s="41"/>
      <c r="M941" s="110"/>
      <c r="N941" s="21"/>
      <c r="O941" s="30"/>
      <c r="P941" s="21"/>
      <c r="Q941" s="28"/>
    </row>
    <row r="942" spans="1:17" ht="12.95" customHeight="1" x14ac:dyDescent="0.2">
      <c r="A942" s="3"/>
      <c r="B942" s="7"/>
      <c r="C942" s="27"/>
      <c r="E942" s="27"/>
      <c r="F942" s="27"/>
      <c r="G942" s="43"/>
      <c r="J942" s="20"/>
      <c r="K942" s="22"/>
      <c r="L942" s="41"/>
      <c r="M942" s="110"/>
      <c r="N942" s="21"/>
      <c r="O942" s="30"/>
      <c r="P942" s="21"/>
      <c r="Q942" s="28"/>
    </row>
    <row r="943" spans="1:17" ht="12.95" customHeight="1" x14ac:dyDescent="0.2">
      <c r="A943" s="3"/>
      <c r="B943" s="7"/>
      <c r="C943" s="27"/>
      <c r="E943" s="27"/>
      <c r="F943" s="27"/>
      <c r="G943" s="43"/>
      <c r="J943" s="20"/>
      <c r="K943" s="22"/>
      <c r="L943" s="41"/>
      <c r="M943" s="110"/>
      <c r="N943" s="21"/>
      <c r="O943" s="30"/>
      <c r="P943" s="21"/>
      <c r="Q943" s="28"/>
    </row>
    <row r="944" spans="1:17" ht="12.95" customHeight="1" x14ac:dyDescent="0.2">
      <c r="A944" s="3"/>
      <c r="B944" s="7"/>
      <c r="C944" s="27"/>
      <c r="E944" s="27"/>
      <c r="F944" s="27"/>
      <c r="G944" s="43"/>
      <c r="J944" s="20"/>
      <c r="K944" s="22"/>
      <c r="L944" s="41"/>
      <c r="M944" s="110"/>
      <c r="N944" s="21"/>
      <c r="O944" s="30"/>
      <c r="P944" s="21"/>
      <c r="Q944" s="28"/>
    </row>
    <row r="945" spans="1:17" ht="12.95" customHeight="1" x14ac:dyDescent="0.2">
      <c r="A945" s="3"/>
      <c r="B945" s="7"/>
      <c r="C945" s="27"/>
      <c r="E945" s="27"/>
      <c r="F945" s="27"/>
      <c r="G945" s="43"/>
      <c r="J945" s="20"/>
      <c r="K945" s="22"/>
      <c r="L945" s="41"/>
      <c r="M945" s="110"/>
      <c r="N945" s="21"/>
      <c r="O945" s="30"/>
      <c r="P945" s="21"/>
      <c r="Q945" s="28"/>
    </row>
    <row r="946" spans="1:17" ht="12.95" customHeight="1" x14ac:dyDescent="0.2">
      <c r="A946" s="3"/>
      <c r="B946" s="7"/>
      <c r="C946" s="27"/>
      <c r="E946" s="27"/>
      <c r="F946" s="27"/>
      <c r="G946" s="43"/>
      <c r="J946" s="20"/>
      <c r="K946" s="22"/>
      <c r="L946" s="41"/>
      <c r="M946" s="110"/>
      <c r="N946" s="21"/>
      <c r="O946" s="30"/>
      <c r="P946" s="21"/>
      <c r="Q946" s="28"/>
    </row>
    <row r="947" spans="1:17" ht="12.95" customHeight="1" x14ac:dyDescent="0.2">
      <c r="A947" s="3"/>
      <c r="B947" s="7"/>
      <c r="C947" s="27"/>
      <c r="E947" s="27"/>
      <c r="F947" s="27"/>
      <c r="G947" s="43"/>
      <c r="J947" s="20"/>
      <c r="K947" s="22"/>
      <c r="L947" s="41"/>
      <c r="M947" s="110"/>
      <c r="N947" s="21"/>
      <c r="O947" s="30"/>
      <c r="P947" s="21"/>
      <c r="Q947" s="28"/>
    </row>
    <row r="948" spans="1:17" ht="12.95" customHeight="1" x14ac:dyDescent="0.2">
      <c r="A948" s="3"/>
      <c r="B948" s="7"/>
      <c r="C948" s="27"/>
      <c r="E948" s="27"/>
      <c r="F948" s="27"/>
      <c r="G948" s="43"/>
      <c r="J948" s="20"/>
      <c r="K948" s="22"/>
      <c r="L948" s="41"/>
      <c r="M948" s="110"/>
      <c r="N948" s="21"/>
      <c r="O948" s="30"/>
      <c r="P948" s="21"/>
      <c r="Q948" s="28"/>
    </row>
    <row r="949" spans="1:17" ht="12.95" customHeight="1" x14ac:dyDescent="0.2">
      <c r="A949" s="3"/>
      <c r="B949" s="7"/>
      <c r="C949" s="27"/>
      <c r="E949" s="27"/>
      <c r="F949" s="27"/>
      <c r="G949" s="43"/>
      <c r="J949" s="20"/>
      <c r="K949" s="22"/>
      <c r="L949" s="41"/>
      <c r="M949" s="110"/>
      <c r="N949" s="21"/>
      <c r="O949" s="30"/>
      <c r="P949" s="21"/>
      <c r="Q949" s="28"/>
    </row>
    <row r="950" spans="1:17" ht="12.95" customHeight="1" x14ac:dyDescent="0.2">
      <c r="A950" s="3"/>
      <c r="B950" s="7"/>
      <c r="C950" s="27"/>
      <c r="E950" s="27"/>
      <c r="F950" s="27"/>
      <c r="G950" s="43"/>
      <c r="J950" s="20"/>
      <c r="K950" s="22"/>
      <c r="L950" s="41"/>
      <c r="M950" s="110"/>
      <c r="N950" s="21"/>
      <c r="O950" s="30"/>
      <c r="P950" s="21"/>
      <c r="Q950" s="28"/>
    </row>
    <row r="951" spans="1:17" ht="12.95" customHeight="1" x14ac:dyDescent="0.2">
      <c r="A951" s="3"/>
      <c r="B951" s="7"/>
      <c r="C951" s="27"/>
      <c r="E951" s="27"/>
      <c r="F951" s="27"/>
      <c r="G951" s="43"/>
      <c r="J951" s="20"/>
      <c r="K951" s="22"/>
      <c r="L951" s="41"/>
      <c r="M951" s="110"/>
      <c r="N951" s="21"/>
      <c r="O951" s="30"/>
      <c r="P951" s="21"/>
      <c r="Q951" s="28"/>
    </row>
    <row r="952" spans="1:17" ht="12.95" customHeight="1" x14ac:dyDescent="0.2">
      <c r="A952" s="3"/>
      <c r="B952" s="7"/>
      <c r="C952" s="27"/>
      <c r="E952" s="27"/>
      <c r="F952" s="27"/>
      <c r="G952" s="43"/>
      <c r="J952" s="20"/>
      <c r="K952" s="22"/>
      <c r="L952" s="41"/>
      <c r="M952" s="110"/>
      <c r="N952" s="21"/>
      <c r="O952" s="30"/>
      <c r="P952" s="21"/>
      <c r="Q952" s="28"/>
    </row>
    <row r="953" spans="1:17" ht="12.95" customHeight="1" x14ac:dyDescent="0.2">
      <c r="A953" s="3"/>
      <c r="B953" s="7"/>
      <c r="C953" s="27"/>
      <c r="E953" s="27"/>
      <c r="F953" s="27"/>
      <c r="G953" s="43"/>
      <c r="J953" s="20"/>
      <c r="K953" s="22"/>
      <c r="L953" s="41"/>
      <c r="M953" s="110"/>
      <c r="N953" s="21"/>
      <c r="O953" s="30"/>
      <c r="P953" s="21"/>
      <c r="Q953" s="28"/>
    </row>
    <row r="954" spans="1:17" ht="12.95" customHeight="1" x14ac:dyDescent="0.2">
      <c r="A954" s="3"/>
      <c r="B954" s="7"/>
      <c r="C954" s="27"/>
      <c r="E954" s="27"/>
      <c r="F954" s="27"/>
      <c r="G954" s="43"/>
      <c r="J954" s="20"/>
      <c r="K954" s="22"/>
      <c r="L954" s="41"/>
      <c r="M954" s="110"/>
      <c r="N954" s="21"/>
      <c r="O954" s="30"/>
      <c r="P954" s="21"/>
      <c r="Q954" s="28"/>
    </row>
    <row r="955" spans="1:17" ht="12.95" customHeight="1" x14ac:dyDescent="0.2">
      <c r="A955" s="3"/>
      <c r="B955" s="7"/>
      <c r="C955" s="27"/>
      <c r="E955" s="27"/>
      <c r="F955" s="27"/>
      <c r="G955" s="43"/>
      <c r="J955" s="20"/>
      <c r="K955" s="22"/>
      <c r="L955" s="41"/>
      <c r="M955" s="110"/>
      <c r="N955" s="21"/>
      <c r="O955" s="30"/>
      <c r="P955" s="21"/>
      <c r="Q955" s="28"/>
    </row>
    <row r="956" spans="1:17" ht="12.95" customHeight="1" x14ac:dyDescent="0.2">
      <c r="A956" s="3"/>
      <c r="B956" s="7"/>
      <c r="C956" s="27"/>
      <c r="E956" s="27"/>
      <c r="F956" s="27"/>
      <c r="G956" s="43"/>
      <c r="J956" s="20"/>
      <c r="K956" s="22"/>
      <c r="L956" s="41"/>
      <c r="M956" s="110"/>
      <c r="N956" s="21"/>
      <c r="O956" s="30"/>
      <c r="P956" s="21"/>
      <c r="Q956" s="28"/>
    </row>
  </sheetData>
  <autoFilter ref="A7:Q582" xr:uid="{5CD8BD92-2648-4356-9FC8-B5CE4CA3164B}">
    <sortState xmlns:xlrd2="http://schemas.microsoft.com/office/spreadsheetml/2017/richdata2" ref="A9:Q393">
      <sortCondition ref="I7:I582"/>
    </sortState>
  </autoFilter>
  <sortState xmlns:xlrd2="http://schemas.microsoft.com/office/spreadsheetml/2017/richdata2" ref="A8:R550">
    <sortCondition ref="I8:I550"/>
    <sortCondition ref="B8:B550"/>
    <sortCondition ref="D8:D550"/>
    <sortCondition ref="F8:F550"/>
  </sortState>
  <mergeCells count="2">
    <mergeCell ref="L3:L4"/>
    <mergeCell ref="L5:L6"/>
  </mergeCells>
  <phoneticPr fontId="0" type="noConversion"/>
  <conditionalFormatting sqref="G519:G520 G527 G58:G106 G358:G383 G184:G226 G541 G543 G546:G548 G228:G355 G385:G394 G396:G515 G108:G182 G551:G956 G8:G56">
    <cfRule type="cellIs" dxfId="223" priority="534" operator="between">
      <formula>1900</formula>
      <formula>2002</formula>
    </cfRule>
  </conditionalFormatting>
  <conditionalFormatting sqref="L527 L538 L541 L358:L383 L385:L394 L396:L515 L550:L956 L8:L355">
    <cfRule type="cellIs" dxfId="222" priority="426" operator="lessThan">
      <formula>YEAR(TODAY())</formula>
    </cfRule>
    <cfRule type="cellIs" dxfId="221" priority="570" operator="equal">
      <formula>YEAR(TODAY())+1</formula>
    </cfRule>
    <cfRule type="cellIs" dxfId="220" priority="571" operator="equal">
      <formula>YEAR(TODAY())</formula>
    </cfRule>
  </conditionalFormatting>
  <conditionalFormatting sqref="I519:I520 I527 I58:I106 I358:I383 I184:I226 I538 I541 I543 I546:I548 I228:I355 I385:I394 I396:I515 I108:I182 I550:I956 I8:I56">
    <cfRule type="colorScale" priority="423">
      <colorScale>
        <cfvo type="num" val="0"/>
        <cfvo type="num" val="50"/>
        <cfvo type="num" val="100"/>
        <color rgb="FF63BE7B"/>
        <color rgb="FFFFEB84"/>
        <color rgb="FFF8696B"/>
      </colorScale>
    </cfRule>
  </conditionalFormatting>
  <conditionalFormatting sqref="I4">
    <cfRule type="colorScale" priority="422">
      <colorScale>
        <cfvo type="num" val="0"/>
        <cfvo type="num" val="50"/>
        <cfvo type="num" val="100"/>
        <color rgb="FF63BE7B"/>
        <color rgb="FFFFEB84"/>
        <color rgb="FFF8696B"/>
      </colorScale>
    </cfRule>
  </conditionalFormatting>
  <conditionalFormatting sqref="G516">
    <cfRule type="cellIs" dxfId="219" priority="317" operator="between">
      <formula>1900</formula>
      <formula>2002</formula>
    </cfRule>
  </conditionalFormatting>
  <conditionalFormatting sqref="L516">
    <cfRule type="cellIs" dxfId="218" priority="316" operator="lessThan">
      <formula>YEAR(TODAY())</formula>
    </cfRule>
    <cfRule type="cellIs" dxfId="217" priority="318" operator="equal">
      <formula>YEAR(TODAY())+1</formula>
    </cfRule>
    <cfRule type="cellIs" dxfId="216" priority="319" operator="equal">
      <formula>YEAR(TODAY())</formula>
    </cfRule>
  </conditionalFormatting>
  <conditionalFormatting sqref="I516">
    <cfRule type="colorScale" priority="315">
      <colorScale>
        <cfvo type="num" val="0"/>
        <cfvo type="num" val="50"/>
        <cfvo type="num" val="100"/>
        <color rgb="FF63BE7B"/>
        <color rgb="FFFFEB84"/>
        <color rgb="FFF8696B"/>
      </colorScale>
    </cfRule>
  </conditionalFormatting>
  <conditionalFormatting sqref="G517">
    <cfRule type="cellIs" dxfId="215" priority="309" operator="between">
      <formula>1900</formula>
      <formula>2002</formula>
    </cfRule>
  </conditionalFormatting>
  <conditionalFormatting sqref="L517">
    <cfRule type="cellIs" dxfId="214" priority="308" operator="lessThan">
      <formula>YEAR(TODAY())</formula>
    </cfRule>
    <cfRule type="cellIs" dxfId="213" priority="310" operator="equal">
      <formula>YEAR(TODAY())+1</formula>
    </cfRule>
    <cfRule type="cellIs" dxfId="212" priority="311" operator="equal">
      <formula>YEAR(TODAY())</formula>
    </cfRule>
  </conditionalFormatting>
  <conditionalFormatting sqref="I517">
    <cfRule type="colorScale" priority="307">
      <colorScale>
        <cfvo type="num" val="0"/>
        <cfvo type="num" val="50"/>
        <cfvo type="num" val="100"/>
        <color rgb="FF63BE7B"/>
        <color rgb="FFFFEB84"/>
        <color rgb="FFF8696B"/>
      </colorScale>
    </cfRule>
  </conditionalFormatting>
  <conditionalFormatting sqref="G518">
    <cfRule type="cellIs" dxfId="211" priority="301" operator="between">
      <formula>1900</formula>
      <formula>2002</formula>
    </cfRule>
  </conditionalFormatting>
  <conditionalFormatting sqref="L518">
    <cfRule type="cellIs" dxfId="210" priority="300" operator="lessThan">
      <formula>YEAR(TODAY())</formula>
    </cfRule>
    <cfRule type="cellIs" dxfId="209" priority="302" operator="equal">
      <formula>YEAR(TODAY())+1</formula>
    </cfRule>
    <cfRule type="cellIs" dxfId="208" priority="303" operator="equal">
      <formula>YEAR(TODAY())</formula>
    </cfRule>
  </conditionalFormatting>
  <conditionalFormatting sqref="I518">
    <cfRule type="colorScale" priority="299">
      <colorScale>
        <cfvo type="num" val="0"/>
        <cfvo type="num" val="50"/>
        <cfvo type="num" val="100"/>
        <color rgb="FF63BE7B"/>
        <color rgb="FFFFEB84"/>
        <color rgb="FFF8696B"/>
      </colorScale>
    </cfRule>
  </conditionalFormatting>
  <conditionalFormatting sqref="G57">
    <cfRule type="cellIs" dxfId="207" priority="293" operator="between">
      <formula>1900</formula>
      <formula>2002</formula>
    </cfRule>
  </conditionalFormatting>
  <conditionalFormatting sqref="I57">
    <cfRule type="colorScale" priority="291">
      <colorScale>
        <cfvo type="num" val="0"/>
        <cfvo type="num" val="50"/>
        <cfvo type="num" val="100"/>
        <color rgb="FF63BE7B"/>
        <color rgb="FFFFEB84"/>
        <color rgb="FFF8696B"/>
      </colorScale>
    </cfRule>
  </conditionalFormatting>
  <conditionalFormatting sqref="L519">
    <cfRule type="cellIs" dxfId="206" priority="288" operator="lessThan">
      <formula>YEAR(TODAY())</formula>
    </cfRule>
    <cfRule type="cellIs" dxfId="205" priority="289" operator="equal">
      <formula>YEAR(TODAY())+1</formula>
    </cfRule>
    <cfRule type="cellIs" dxfId="204" priority="290" operator="equal">
      <formula>YEAR(TODAY())</formula>
    </cfRule>
  </conditionalFormatting>
  <conditionalFormatting sqref="L520">
    <cfRule type="cellIs" dxfId="203" priority="269" operator="lessThan">
      <formula>YEAR(TODAY())</formula>
    </cfRule>
    <cfRule type="cellIs" dxfId="202" priority="270" operator="equal">
      <formula>YEAR(TODAY())+1</formula>
    </cfRule>
    <cfRule type="cellIs" dxfId="201" priority="271" operator="equal">
      <formula>YEAR(TODAY())</formula>
    </cfRule>
  </conditionalFormatting>
  <conditionalFormatting sqref="G521:G524 G526">
    <cfRule type="cellIs" dxfId="200" priority="265" operator="between">
      <formula>1900</formula>
      <formula>2002</formula>
    </cfRule>
  </conditionalFormatting>
  <conditionalFormatting sqref="I521:I524 I526">
    <cfRule type="colorScale" priority="264">
      <colorScale>
        <cfvo type="num" val="0"/>
        <cfvo type="num" val="50"/>
        <cfvo type="num" val="100"/>
        <color rgb="FF63BE7B"/>
        <color rgb="FFFFEB84"/>
        <color rgb="FFF8696B"/>
      </colorScale>
    </cfRule>
  </conditionalFormatting>
  <conditionalFormatting sqref="L521:L524 L526">
    <cfRule type="cellIs" dxfId="199" priority="261" operator="lessThan">
      <formula>YEAR(TODAY())</formula>
    </cfRule>
    <cfRule type="cellIs" dxfId="198" priority="262" operator="equal">
      <formula>YEAR(TODAY())+1</formula>
    </cfRule>
    <cfRule type="cellIs" dxfId="197" priority="263" operator="equal">
      <formula>YEAR(TODAY())</formula>
    </cfRule>
  </conditionalFormatting>
  <conditionalFormatting sqref="G357">
    <cfRule type="cellIs" dxfId="196" priority="255" operator="between">
      <formula>1900</formula>
      <formula>2002</formula>
    </cfRule>
  </conditionalFormatting>
  <conditionalFormatting sqref="L357">
    <cfRule type="cellIs" dxfId="195" priority="254" operator="lessThan">
      <formula>YEAR(TODAY())</formula>
    </cfRule>
    <cfRule type="cellIs" dxfId="194" priority="256" operator="equal">
      <formula>YEAR(TODAY())+1</formula>
    </cfRule>
    <cfRule type="cellIs" dxfId="193" priority="257" operator="equal">
      <formula>YEAR(TODAY())</formula>
    </cfRule>
  </conditionalFormatting>
  <conditionalFormatting sqref="I357">
    <cfRule type="colorScale" priority="253">
      <colorScale>
        <cfvo type="num" val="0"/>
        <cfvo type="num" val="50"/>
        <cfvo type="num" val="100"/>
        <color rgb="FF63BE7B"/>
        <color rgb="FFFFEB84"/>
        <color rgb="FFF8696B"/>
      </colorScale>
    </cfRule>
  </conditionalFormatting>
  <conditionalFormatting sqref="G525">
    <cfRule type="cellIs" dxfId="192" priority="249" operator="between">
      <formula>1900</formula>
      <formula>2002</formula>
    </cfRule>
  </conditionalFormatting>
  <conditionalFormatting sqref="I525">
    <cfRule type="colorScale" priority="248">
      <colorScale>
        <cfvo type="num" val="0"/>
        <cfvo type="num" val="50"/>
        <cfvo type="num" val="100"/>
        <color rgb="FF63BE7B"/>
        <color rgb="FFFFEB84"/>
        <color rgb="FFF8696B"/>
      </colorScale>
    </cfRule>
  </conditionalFormatting>
  <conditionalFormatting sqref="L525">
    <cfRule type="cellIs" dxfId="191" priority="245" operator="lessThan">
      <formula>YEAR(TODAY())</formula>
    </cfRule>
    <cfRule type="cellIs" dxfId="190" priority="246" operator="equal">
      <formula>YEAR(TODAY())+1</formula>
    </cfRule>
    <cfRule type="cellIs" dxfId="189" priority="247" operator="equal">
      <formula>YEAR(TODAY())</formula>
    </cfRule>
  </conditionalFormatting>
  <conditionalFormatting sqref="G356">
    <cfRule type="cellIs" dxfId="188" priority="239" operator="between">
      <formula>1900</formula>
      <formula>2002</formula>
    </cfRule>
  </conditionalFormatting>
  <conditionalFormatting sqref="L356">
    <cfRule type="cellIs" dxfId="187" priority="238" operator="lessThan">
      <formula>YEAR(TODAY())</formula>
    </cfRule>
    <cfRule type="cellIs" dxfId="186" priority="240" operator="equal">
      <formula>YEAR(TODAY())+1</formula>
    </cfRule>
    <cfRule type="cellIs" dxfId="185" priority="241" operator="equal">
      <formula>YEAR(TODAY())</formula>
    </cfRule>
  </conditionalFormatting>
  <conditionalFormatting sqref="I356">
    <cfRule type="colorScale" priority="237">
      <colorScale>
        <cfvo type="num" val="0"/>
        <cfvo type="num" val="50"/>
        <cfvo type="num" val="100"/>
        <color rgb="FF63BE7B"/>
        <color rgb="FFFFEB84"/>
        <color rgb="FFF8696B"/>
      </colorScale>
    </cfRule>
  </conditionalFormatting>
  <conditionalFormatting sqref="G183">
    <cfRule type="cellIs" dxfId="184" priority="231" operator="between">
      <formula>1900</formula>
      <formula>2002</formula>
    </cfRule>
  </conditionalFormatting>
  <conditionalFormatting sqref="I183">
    <cfRule type="colorScale" priority="229">
      <colorScale>
        <cfvo type="num" val="0"/>
        <cfvo type="num" val="50"/>
        <cfvo type="num" val="100"/>
        <color rgb="FF63BE7B"/>
        <color rgb="FFFFEB84"/>
        <color rgb="FFF8696B"/>
      </colorScale>
    </cfRule>
  </conditionalFormatting>
  <conditionalFormatting sqref="G528">
    <cfRule type="cellIs" dxfId="183" priority="223" operator="between">
      <formula>1900</formula>
      <formula>2002</formula>
    </cfRule>
  </conditionalFormatting>
  <conditionalFormatting sqref="L528">
    <cfRule type="cellIs" dxfId="182" priority="222" operator="lessThan">
      <formula>YEAR(TODAY())</formula>
    </cfRule>
    <cfRule type="cellIs" dxfId="181" priority="224" operator="equal">
      <formula>YEAR(TODAY())+1</formula>
    </cfRule>
    <cfRule type="cellIs" dxfId="180" priority="225" operator="equal">
      <formula>YEAR(TODAY())</formula>
    </cfRule>
  </conditionalFormatting>
  <conditionalFormatting sqref="I528">
    <cfRule type="colorScale" priority="221">
      <colorScale>
        <cfvo type="num" val="0"/>
        <cfvo type="num" val="50"/>
        <cfvo type="num" val="100"/>
        <color rgb="FF63BE7B"/>
        <color rgb="FFFFEB84"/>
        <color rgb="FFF8696B"/>
      </colorScale>
    </cfRule>
  </conditionalFormatting>
  <conditionalFormatting sqref="G529">
    <cfRule type="cellIs" dxfId="179" priority="215" operator="between">
      <formula>1900</formula>
      <formula>2002</formula>
    </cfRule>
  </conditionalFormatting>
  <conditionalFormatting sqref="L529">
    <cfRule type="cellIs" dxfId="178" priority="214" operator="lessThan">
      <formula>YEAR(TODAY())</formula>
    </cfRule>
    <cfRule type="cellIs" dxfId="177" priority="216" operator="equal">
      <formula>YEAR(TODAY())+1</formula>
    </cfRule>
    <cfRule type="cellIs" dxfId="176" priority="217" operator="equal">
      <formula>YEAR(TODAY())</formula>
    </cfRule>
  </conditionalFormatting>
  <conditionalFormatting sqref="I529">
    <cfRule type="colorScale" priority="213">
      <colorScale>
        <cfvo type="num" val="0"/>
        <cfvo type="num" val="50"/>
        <cfvo type="num" val="100"/>
        <color rgb="FF63BE7B"/>
        <color rgb="FFFFEB84"/>
        <color rgb="FFF8696B"/>
      </colorScale>
    </cfRule>
  </conditionalFormatting>
  <conditionalFormatting sqref="G530">
    <cfRule type="cellIs" dxfId="175" priority="207" operator="between">
      <formula>1900</formula>
      <formula>2002</formula>
    </cfRule>
  </conditionalFormatting>
  <conditionalFormatting sqref="L530">
    <cfRule type="cellIs" dxfId="174" priority="206" operator="lessThan">
      <formula>YEAR(TODAY())</formula>
    </cfRule>
    <cfRule type="cellIs" dxfId="173" priority="208" operator="equal">
      <formula>YEAR(TODAY())+1</formula>
    </cfRule>
    <cfRule type="cellIs" dxfId="172" priority="209" operator="equal">
      <formula>YEAR(TODAY())</formula>
    </cfRule>
  </conditionalFormatting>
  <conditionalFormatting sqref="I530">
    <cfRule type="colorScale" priority="205">
      <colorScale>
        <cfvo type="num" val="0"/>
        <cfvo type="num" val="50"/>
        <cfvo type="num" val="100"/>
        <color rgb="FF63BE7B"/>
        <color rgb="FFFFEB84"/>
        <color rgb="FFF8696B"/>
      </colorScale>
    </cfRule>
  </conditionalFormatting>
  <conditionalFormatting sqref="G531">
    <cfRule type="cellIs" dxfId="171" priority="199" operator="between">
      <formula>1900</formula>
      <formula>2002</formula>
    </cfRule>
  </conditionalFormatting>
  <conditionalFormatting sqref="L531">
    <cfRule type="cellIs" dxfId="170" priority="198" operator="lessThan">
      <formula>YEAR(TODAY())</formula>
    </cfRule>
    <cfRule type="cellIs" dxfId="169" priority="200" operator="equal">
      <formula>YEAR(TODAY())+1</formula>
    </cfRule>
    <cfRule type="cellIs" dxfId="168" priority="201" operator="equal">
      <formula>YEAR(TODAY())</formula>
    </cfRule>
  </conditionalFormatting>
  <conditionalFormatting sqref="I531">
    <cfRule type="colorScale" priority="197">
      <colorScale>
        <cfvo type="num" val="0"/>
        <cfvo type="num" val="50"/>
        <cfvo type="num" val="100"/>
        <color rgb="FF63BE7B"/>
        <color rgb="FFFFEB84"/>
        <color rgb="FFF8696B"/>
      </colorScale>
    </cfRule>
  </conditionalFormatting>
  <conditionalFormatting sqref="G532">
    <cfRule type="cellIs" dxfId="167" priority="191" operator="between">
      <formula>1900</formula>
      <formula>2002</formula>
    </cfRule>
  </conditionalFormatting>
  <conditionalFormatting sqref="L532">
    <cfRule type="cellIs" dxfId="166" priority="190" operator="lessThan">
      <formula>YEAR(TODAY())</formula>
    </cfRule>
    <cfRule type="cellIs" dxfId="165" priority="192" operator="equal">
      <formula>YEAR(TODAY())+1</formula>
    </cfRule>
    <cfRule type="cellIs" dxfId="164" priority="193" operator="equal">
      <formula>YEAR(TODAY())</formula>
    </cfRule>
  </conditionalFormatting>
  <conditionalFormatting sqref="I532">
    <cfRule type="colorScale" priority="189">
      <colorScale>
        <cfvo type="num" val="0"/>
        <cfvo type="num" val="50"/>
        <cfvo type="num" val="100"/>
        <color rgb="FF63BE7B"/>
        <color rgb="FFFFEB84"/>
        <color rgb="FFF8696B"/>
      </colorScale>
    </cfRule>
  </conditionalFormatting>
  <conditionalFormatting sqref="G533">
    <cfRule type="cellIs" dxfId="163" priority="183" operator="between">
      <formula>1900</formula>
      <formula>2002</formula>
    </cfRule>
  </conditionalFormatting>
  <conditionalFormatting sqref="L533">
    <cfRule type="cellIs" dxfId="162" priority="182" operator="lessThan">
      <formula>YEAR(TODAY())</formula>
    </cfRule>
    <cfRule type="cellIs" dxfId="161" priority="184" operator="equal">
      <formula>YEAR(TODAY())+1</formula>
    </cfRule>
    <cfRule type="cellIs" dxfId="160" priority="185" operator="equal">
      <formula>YEAR(TODAY())</formula>
    </cfRule>
  </conditionalFormatting>
  <conditionalFormatting sqref="I533">
    <cfRule type="colorScale" priority="181">
      <colorScale>
        <cfvo type="num" val="0"/>
        <cfvo type="num" val="50"/>
        <cfvo type="num" val="100"/>
        <color rgb="FF63BE7B"/>
        <color rgb="FFFFEB84"/>
        <color rgb="FFF8696B"/>
      </colorScale>
    </cfRule>
  </conditionalFormatting>
  <conditionalFormatting sqref="G534">
    <cfRule type="cellIs" dxfId="159" priority="175" operator="between">
      <formula>1900</formula>
      <formula>2002</formula>
    </cfRule>
  </conditionalFormatting>
  <conditionalFormatting sqref="L534">
    <cfRule type="cellIs" dxfId="158" priority="174" operator="lessThan">
      <formula>YEAR(TODAY())</formula>
    </cfRule>
    <cfRule type="cellIs" dxfId="157" priority="176" operator="equal">
      <formula>YEAR(TODAY())+1</formula>
    </cfRule>
    <cfRule type="cellIs" dxfId="156" priority="177" operator="equal">
      <formula>YEAR(TODAY())</formula>
    </cfRule>
  </conditionalFormatting>
  <conditionalFormatting sqref="I534">
    <cfRule type="colorScale" priority="173">
      <colorScale>
        <cfvo type="num" val="0"/>
        <cfvo type="num" val="50"/>
        <cfvo type="num" val="100"/>
        <color rgb="FF63BE7B"/>
        <color rgb="FFFFEB84"/>
        <color rgb="FFF8696B"/>
      </colorScale>
    </cfRule>
  </conditionalFormatting>
  <conditionalFormatting sqref="G535">
    <cfRule type="cellIs" dxfId="155" priority="167" operator="between">
      <formula>1900</formula>
      <formula>2002</formula>
    </cfRule>
  </conditionalFormatting>
  <conditionalFormatting sqref="L535">
    <cfRule type="cellIs" dxfId="154" priority="166" operator="lessThan">
      <formula>YEAR(TODAY())</formula>
    </cfRule>
    <cfRule type="cellIs" dxfId="153" priority="168" operator="equal">
      <formula>YEAR(TODAY())+1</formula>
    </cfRule>
    <cfRule type="cellIs" dxfId="152" priority="169" operator="equal">
      <formula>YEAR(TODAY())</formula>
    </cfRule>
  </conditionalFormatting>
  <conditionalFormatting sqref="I535">
    <cfRule type="colorScale" priority="165">
      <colorScale>
        <cfvo type="num" val="0"/>
        <cfvo type="num" val="50"/>
        <cfvo type="num" val="100"/>
        <color rgb="FF63BE7B"/>
        <color rgb="FFFFEB84"/>
        <color rgb="FFF8696B"/>
      </colorScale>
    </cfRule>
  </conditionalFormatting>
  <conditionalFormatting sqref="G536">
    <cfRule type="cellIs" dxfId="151" priority="159" operator="between">
      <formula>1900</formula>
      <formula>2002</formula>
    </cfRule>
  </conditionalFormatting>
  <conditionalFormatting sqref="L536">
    <cfRule type="cellIs" dxfId="150" priority="158" operator="lessThan">
      <formula>YEAR(TODAY())</formula>
    </cfRule>
    <cfRule type="cellIs" dxfId="149" priority="160" operator="equal">
      <formula>YEAR(TODAY())+1</formula>
    </cfRule>
    <cfRule type="cellIs" dxfId="148" priority="161" operator="equal">
      <formula>YEAR(TODAY())</formula>
    </cfRule>
  </conditionalFormatting>
  <conditionalFormatting sqref="I536">
    <cfRule type="colorScale" priority="157">
      <colorScale>
        <cfvo type="num" val="0"/>
        <cfvo type="num" val="50"/>
        <cfvo type="num" val="100"/>
        <color rgb="FF63BE7B"/>
        <color rgb="FFFFEB84"/>
        <color rgb="FFF8696B"/>
      </colorScale>
    </cfRule>
  </conditionalFormatting>
  <conditionalFormatting sqref="G538">
    <cfRule type="cellIs" dxfId="147" priority="153" operator="between">
      <formula>1900</formula>
      <formula>2002</formula>
    </cfRule>
  </conditionalFormatting>
  <conditionalFormatting sqref="G539">
    <cfRule type="cellIs" dxfId="146" priority="147" operator="between">
      <formula>1900</formula>
      <formula>2002</formula>
    </cfRule>
  </conditionalFormatting>
  <conditionalFormatting sqref="L539">
    <cfRule type="cellIs" dxfId="145" priority="146" operator="lessThan">
      <formula>YEAR(TODAY())</formula>
    </cfRule>
    <cfRule type="cellIs" dxfId="144" priority="148" operator="equal">
      <formula>YEAR(TODAY())+1</formula>
    </cfRule>
    <cfRule type="cellIs" dxfId="143" priority="149" operator="equal">
      <formula>YEAR(TODAY())</formula>
    </cfRule>
  </conditionalFormatting>
  <conditionalFormatting sqref="I539">
    <cfRule type="colorScale" priority="145">
      <colorScale>
        <cfvo type="num" val="0"/>
        <cfvo type="num" val="50"/>
        <cfvo type="num" val="100"/>
        <color rgb="FF63BE7B"/>
        <color rgb="FFFFEB84"/>
        <color rgb="FFF8696B"/>
      </colorScale>
    </cfRule>
  </conditionalFormatting>
  <conditionalFormatting sqref="G540">
    <cfRule type="cellIs" dxfId="142" priority="139" operator="between">
      <formula>1900</formula>
      <formula>2002</formula>
    </cfRule>
  </conditionalFormatting>
  <conditionalFormatting sqref="L540">
    <cfRule type="cellIs" dxfId="141" priority="138" operator="lessThan">
      <formula>YEAR(TODAY())</formula>
    </cfRule>
    <cfRule type="cellIs" dxfId="140" priority="140" operator="equal">
      <formula>YEAR(TODAY())+1</formula>
    </cfRule>
    <cfRule type="cellIs" dxfId="139" priority="141" operator="equal">
      <formula>YEAR(TODAY())</formula>
    </cfRule>
  </conditionalFormatting>
  <conditionalFormatting sqref="I540">
    <cfRule type="colorScale" priority="137">
      <colorScale>
        <cfvo type="num" val="0"/>
        <cfvo type="num" val="50"/>
        <cfvo type="num" val="100"/>
        <color rgb="FF63BE7B"/>
        <color rgb="FFFFEB84"/>
        <color rgb="FFF8696B"/>
      </colorScale>
    </cfRule>
  </conditionalFormatting>
  <conditionalFormatting sqref="G542">
    <cfRule type="cellIs" dxfId="138" priority="131" operator="between">
      <formula>1900</formula>
      <formula>2002</formula>
    </cfRule>
  </conditionalFormatting>
  <conditionalFormatting sqref="L542">
    <cfRule type="cellIs" dxfId="137" priority="130" operator="lessThan">
      <formula>YEAR(TODAY())</formula>
    </cfRule>
    <cfRule type="cellIs" dxfId="136" priority="132" operator="equal">
      <formula>YEAR(TODAY())+1</formula>
    </cfRule>
    <cfRule type="cellIs" dxfId="135" priority="133" operator="equal">
      <formula>YEAR(TODAY())</formula>
    </cfRule>
  </conditionalFormatting>
  <conditionalFormatting sqref="I542">
    <cfRule type="colorScale" priority="129">
      <colorScale>
        <cfvo type="num" val="0"/>
        <cfvo type="num" val="50"/>
        <cfvo type="num" val="100"/>
        <color rgb="FF63BE7B"/>
        <color rgb="FFFFEB84"/>
        <color rgb="FFF8696B"/>
      </colorScale>
    </cfRule>
  </conditionalFormatting>
  <conditionalFormatting sqref="G537">
    <cfRule type="cellIs" dxfId="134" priority="123" operator="between">
      <formula>1900</formula>
      <formula>2002</formula>
    </cfRule>
  </conditionalFormatting>
  <conditionalFormatting sqref="L537">
    <cfRule type="cellIs" dxfId="133" priority="122" operator="lessThan">
      <formula>YEAR(TODAY())</formula>
    </cfRule>
    <cfRule type="cellIs" dxfId="132" priority="124" operator="equal">
      <formula>YEAR(TODAY())+1</formula>
    </cfRule>
    <cfRule type="cellIs" dxfId="131" priority="125" operator="equal">
      <formula>YEAR(TODAY())</formula>
    </cfRule>
  </conditionalFormatting>
  <conditionalFormatting sqref="I537">
    <cfRule type="colorScale" priority="121">
      <colorScale>
        <cfvo type="num" val="0"/>
        <cfvo type="num" val="50"/>
        <cfvo type="num" val="100"/>
        <color rgb="FF63BE7B"/>
        <color rgb="FFFFEB84"/>
        <color rgb="FFF8696B"/>
      </colorScale>
    </cfRule>
  </conditionalFormatting>
  <conditionalFormatting sqref="G544">
    <cfRule type="cellIs" dxfId="130" priority="115" operator="between">
      <formula>1900</formula>
      <formula>2002</formula>
    </cfRule>
  </conditionalFormatting>
  <conditionalFormatting sqref="L544">
    <cfRule type="cellIs" dxfId="129" priority="114" operator="lessThan">
      <formula>YEAR(TODAY())</formula>
    </cfRule>
    <cfRule type="cellIs" dxfId="128" priority="116" operator="equal">
      <formula>YEAR(TODAY())+1</formula>
    </cfRule>
    <cfRule type="cellIs" dxfId="127" priority="117" operator="equal">
      <formula>YEAR(TODAY())</formula>
    </cfRule>
  </conditionalFormatting>
  <conditionalFormatting sqref="I544">
    <cfRule type="colorScale" priority="113">
      <colorScale>
        <cfvo type="num" val="0"/>
        <cfvo type="num" val="50"/>
        <cfvo type="num" val="100"/>
        <color rgb="FF63BE7B"/>
        <color rgb="FFFFEB84"/>
        <color rgb="FFF8696B"/>
      </colorScale>
    </cfRule>
  </conditionalFormatting>
  <conditionalFormatting sqref="G545">
    <cfRule type="cellIs" dxfId="126" priority="107" operator="between">
      <formula>1900</formula>
      <formula>2002</formula>
    </cfRule>
  </conditionalFormatting>
  <conditionalFormatting sqref="L545">
    <cfRule type="cellIs" dxfId="125" priority="106" operator="lessThan">
      <formula>YEAR(TODAY())</formula>
    </cfRule>
    <cfRule type="cellIs" dxfId="124" priority="108" operator="equal">
      <formula>YEAR(TODAY())+1</formula>
    </cfRule>
    <cfRule type="cellIs" dxfId="123" priority="109" operator="equal">
      <formula>YEAR(TODAY())</formula>
    </cfRule>
  </conditionalFormatting>
  <conditionalFormatting sqref="I545">
    <cfRule type="colorScale" priority="105">
      <colorScale>
        <cfvo type="num" val="0"/>
        <cfvo type="num" val="50"/>
        <cfvo type="num" val="100"/>
        <color rgb="FF63BE7B"/>
        <color rgb="FFFFEB84"/>
        <color rgb="FFF8696B"/>
      </colorScale>
    </cfRule>
  </conditionalFormatting>
  <conditionalFormatting sqref="L546">
    <cfRule type="cellIs" dxfId="122" priority="102" operator="lessThan">
      <formula>YEAR(TODAY())</formula>
    </cfRule>
    <cfRule type="cellIs" dxfId="121" priority="103" operator="equal">
      <formula>YEAR(TODAY())+1</formula>
    </cfRule>
    <cfRule type="cellIs" dxfId="120" priority="104" operator="equal">
      <formula>YEAR(TODAY())</formula>
    </cfRule>
  </conditionalFormatting>
  <conditionalFormatting sqref="L543">
    <cfRule type="cellIs" dxfId="119" priority="99" operator="lessThan">
      <formula>YEAR(TODAY())</formula>
    </cfRule>
    <cfRule type="cellIs" dxfId="118" priority="100" operator="equal">
      <formula>YEAR(TODAY())+1</formula>
    </cfRule>
    <cfRule type="cellIs" dxfId="117" priority="101" operator="equal">
      <formula>YEAR(TODAY())</formula>
    </cfRule>
  </conditionalFormatting>
  <conditionalFormatting sqref="G227">
    <cfRule type="cellIs" dxfId="116" priority="93" operator="between">
      <formula>1900</formula>
      <formula>2002</formula>
    </cfRule>
  </conditionalFormatting>
  <conditionalFormatting sqref="I227">
    <cfRule type="colorScale" priority="91">
      <colorScale>
        <cfvo type="num" val="0"/>
        <cfvo type="num" val="50"/>
        <cfvo type="num" val="100"/>
        <color rgb="FF63BE7B"/>
        <color rgb="FFFFEB84"/>
        <color rgb="FFF8696B"/>
      </colorScale>
    </cfRule>
  </conditionalFormatting>
  <conditionalFormatting sqref="G107">
    <cfRule type="cellIs" dxfId="115" priority="77" operator="between">
      <formula>1900</formula>
      <formula>2002</formula>
    </cfRule>
  </conditionalFormatting>
  <conditionalFormatting sqref="I107">
    <cfRule type="colorScale" priority="75">
      <colorScale>
        <cfvo type="num" val="0"/>
        <cfvo type="num" val="50"/>
        <cfvo type="num" val="100"/>
        <color rgb="FF63BE7B"/>
        <color rgb="FFFFEB84"/>
        <color rgb="FFF8696B"/>
      </colorScale>
    </cfRule>
  </conditionalFormatting>
  <conditionalFormatting sqref="G384">
    <cfRule type="cellIs" dxfId="114" priority="69" operator="between">
      <formula>1900</formula>
      <formula>2002</formula>
    </cfRule>
  </conditionalFormatting>
  <conditionalFormatting sqref="L384">
    <cfRule type="cellIs" dxfId="113" priority="68" operator="lessThan">
      <formula>YEAR(TODAY())</formula>
    </cfRule>
    <cfRule type="cellIs" dxfId="112" priority="70" operator="equal">
      <formula>YEAR(TODAY())+1</formula>
    </cfRule>
    <cfRule type="cellIs" dxfId="111" priority="71" operator="equal">
      <formula>YEAR(TODAY())</formula>
    </cfRule>
  </conditionalFormatting>
  <conditionalFormatting sqref="I384">
    <cfRule type="colorScale" priority="67">
      <colorScale>
        <cfvo type="num" val="0"/>
        <cfvo type="num" val="50"/>
        <cfvo type="num" val="100"/>
        <color rgb="FF63BE7B"/>
        <color rgb="FFFFEB84"/>
        <color rgb="FFF8696B"/>
      </colorScale>
    </cfRule>
  </conditionalFormatting>
  <conditionalFormatting sqref="L547">
    <cfRule type="cellIs" dxfId="110" priority="64" operator="lessThan">
      <formula>YEAR(TODAY())</formula>
    </cfRule>
    <cfRule type="cellIs" dxfId="109" priority="65" operator="equal">
      <formula>YEAR(TODAY())+1</formula>
    </cfRule>
    <cfRule type="cellIs" dxfId="108" priority="66" operator="equal">
      <formula>YEAR(TODAY())</formula>
    </cfRule>
  </conditionalFormatting>
  <conditionalFormatting sqref="L548">
    <cfRule type="cellIs" dxfId="107" priority="53" operator="lessThan">
      <formula>YEAR(TODAY())</formula>
    </cfRule>
    <cfRule type="cellIs" dxfId="106" priority="54" operator="equal">
      <formula>YEAR(TODAY())+1</formula>
    </cfRule>
    <cfRule type="cellIs" dxfId="105" priority="55" operator="equal">
      <formula>YEAR(TODAY())</formula>
    </cfRule>
  </conditionalFormatting>
  <conditionalFormatting sqref="G395">
    <cfRule type="cellIs" dxfId="104" priority="47" operator="between">
      <formula>1900</formula>
      <formula>2002</formula>
    </cfRule>
  </conditionalFormatting>
  <conditionalFormatting sqref="L395">
    <cfRule type="cellIs" dxfId="103" priority="46" operator="lessThan">
      <formula>YEAR(TODAY())</formula>
    </cfRule>
    <cfRule type="cellIs" dxfId="102" priority="48" operator="equal">
      <formula>YEAR(TODAY())+1</formula>
    </cfRule>
    <cfRule type="cellIs" dxfId="101" priority="49" operator="equal">
      <formula>YEAR(TODAY())</formula>
    </cfRule>
  </conditionalFormatting>
  <conditionalFormatting sqref="I395">
    <cfRule type="colorScale" priority="45">
      <colorScale>
        <cfvo type="num" val="0"/>
        <cfvo type="num" val="50"/>
        <cfvo type="num" val="100"/>
        <color rgb="FF63BE7B"/>
        <color rgb="FFFFEB84"/>
        <color rgb="FFF8696B"/>
      </colorScale>
    </cfRule>
  </conditionalFormatting>
  <conditionalFormatting sqref="G549">
    <cfRule type="cellIs" dxfId="100" priority="39" operator="between">
      <formula>1900</formula>
      <formula>2002</formula>
    </cfRule>
  </conditionalFormatting>
  <conditionalFormatting sqref="L549">
    <cfRule type="cellIs" dxfId="99" priority="38" operator="lessThan">
      <formula>YEAR(TODAY())</formula>
    </cfRule>
    <cfRule type="cellIs" dxfId="98" priority="40" operator="equal">
      <formula>YEAR(TODAY())+1</formula>
    </cfRule>
    <cfRule type="cellIs" dxfId="97" priority="41" operator="equal">
      <formula>YEAR(TODAY())</formula>
    </cfRule>
  </conditionalFormatting>
  <conditionalFormatting sqref="I549">
    <cfRule type="colorScale" priority="37">
      <colorScale>
        <cfvo type="num" val="0"/>
        <cfvo type="num" val="50"/>
        <cfvo type="num" val="100"/>
        <color rgb="FF63BE7B"/>
        <color rgb="FFFFEB84"/>
        <color rgb="FFF8696B"/>
      </colorScale>
    </cfRule>
  </conditionalFormatting>
  <conditionalFormatting sqref="G550">
    <cfRule type="cellIs" dxfId="96" priority="33" operator="between">
      <formula>1900</formula>
      <formula>2002</formula>
    </cfRule>
  </conditionalFormatting>
  <pageMargins left="0.42" right="0.38" top="0.984251969" bottom="0.984251969" header="0.4921259845" footer="0.4921259845"/>
  <pageSetup paperSize="9" scale="37" orientation="landscape" r:id="rId1"/>
  <headerFooter alignWithMargins="0">
    <oddFooter>&amp;L&amp;D&amp;CRodolfos Weine.xls&amp;RSeite 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72" id="{C8982BDF-4FB5-4850-937D-F1881C40FAF9}">
            <xm:f>VLOOKUP(VLOOKUP(D8,Weinregionen!$D$2:$E$518,2,FALSE),'Vinum Trinkreifetabelle'!$D$3:$CL$100,(G8-2003)*2+2,FALSE)="mässig"</xm:f>
            <x14:dxf>
              <fill>
                <patternFill>
                  <bgColor rgb="FFFF99CC"/>
                </patternFill>
              </fill>
            </x14:dxf>
          </x14:cfRule>
          <x14:cfRule type="expression" priority="573" id="{C83EDF8F-C3E1-47A7-84D8-28F4A775B4E5}">
            <xm:f>VLOOKUP(VLOOKUP(D8,Weinregionen!$D$2:$E$518,2,FALSE),'Vinum Trinkreifetabelle'!$D$3:$CL$100,(G8-2003)*2+2,FALSE)="mittel"</xm:f>
            <x14:dxf>
              <fill>
                <patternFill>
                  <bgColor rgb="FFFFFF66"/>
                </patternFill>
              </fill>
            </x14:dxf>
          </x14:cfRule>
          <x14:cfRule type="expression" priority="574" id="{ABD321CA-C4F6-4B51-AA69-E5D548145E30}">
            <xm:f>VLOOKUP(VLOOKUP(D8,Weinregionen!$D$2:$E$518,2,FALSE),'Vinum Trinkreifetabelle'!$D$3:$CL$100,(G8-2003)*2+2,FALSE)="sehr gut"</xm:f>
            <x14:dxf>
              <fill>
                <patternFill>
                  <bgColor rgb="FF00FF00"/>
                </patternFill>
              </fill>
            </x14:dxf>
          </x14:cfRule>
          <xm:sqref>G519:G520 G58:G106 G358:G383 G184:G226 G541 G543 G546:G548 G228:G355 G526:G527 G385:G394 G396:G515 G108:G182 G551:G956 G8:G56</xm:sqref>
        </x14:conditionalFormatting>
        <x14:conditionalFormatting xmlns:xm="http://schemas.microsoft.com/office/excel/2006/main">
          <x14:cfRule type="expression" priority="320" id="{CAC61855-DD74-4A16-9B50-CF12C30FA0D8}">
            <xm:f>VLOOKUP(VLOOKUP(D516,Weinregionen!$D$2:$E$518,2,FALSE),'Vinum Trinkreifetabelle'!$D$3:$CL$100,(G516-2003)*2+2,FALSE)="mässig"</xm:f>
            <x14:dxf>
              <fill>
                <patternFill>
                  <bgColor rgb="FFFF99CC"/>
                </patternFill>
              </fill>
            </x14:dxf>
          </x14:cfRule>
          <x14:cfRule type="expression" priority="321" id="{5847903F-2ADF-41B1-BAF6-3FD387719A93}">
            <xm:f>VLOOKUP(VLOOKUP(D516,Weinregionen!$D$2:$E$518,2,FALSE),'Vinum Trinkreifetabelle'!$D$3:$CL$100,(G516-2003)*2+2,FALSE)="mittel"</xm:f>
            <x14:dxf>
              <fill>
                <patternFill>
                  <bgColor rgb="FFFFFF66"/>
                </patternFill>
              </fill>
            </x14:dxf>
          </x14:cfRule>
          <x14:cfRule type="expression" priority="322" id="{4E2CB9A0-8174-4A31-8678-764C23532348}">
            <xm:f>VLOOKUP(VLOOKUP(D516,Weinregionen!$D$2:$E$518,2,FALSE),'Vinum Trinkreifetabelle'!$D$3:$CL$100,(G516-2003)*2+2,FALSE)="sehr gut"</xm:f>
            <x14:dxf>
              <fill>
                <patternFill>
                  <bgColor rgb="FF00FF00"/>
                </patternFill>
              </fill>
            </x14:dxf>
          </x14:cfRule>
          <xm:sqref>G516</xm:sqref>
        </x14:conditionalFormatting>
        <x14:conditionalFormatting xmlns:xm="http://schemas.microsoft.com/office/excel/2006/main">
          <x14:cfRule type="expression" priority="312" id="{79DAB3A9-DC32-40FF-8AAD-6BF5F409AB3D}">
            <xm:f>VLOOKUP(VLOOKUP(D517,Weinregionen!$D$2:$E$518,2,FALSE),'Vinum Trinkreifetabelle'!$D$3:$CL$100,(G517-2003)*2+2,FALSE)="mässig"</xm:f>
            <x14:dxf>
              <fill>
                <patternFill>
                  <bgColor rgb="FFFF99CC"/>
                </patternFill>
              </fill>
            </x14:dxf>
          </x14:cfRule>
          <x14:cfRule type="expression" priority="313" id="{71EBE6CB-C2AD-48F8-AC43-49EFEE6CA20A}">
            <xm:f>VLOOKUP(VLOOKUP(D517,Weinregionen!$D$2:$E$518,2,FALSE),'Vinum Trinkreifetabelle'!$D$3:$CL$100,(G517-2003)*2+2,FALSE)="mittel"</xm:f>
            <x14:dxf>
              <fill>
                <patternFill>
                  <bgColor rgb="FFFFFF66"/>
                </patternFill>
              </fill>
            </x14:dxf>
          </x14:cfRule>
          <x14:cfRule type="expression" priority="314" id="{6C46E2E1-F56E-45CA-8AC8-F7659DBC46A8}">
            <xm:f>VLOOKUP(VLOOKUP(D517,Weinregionen!$D$2:$E$518,2,FALSE),'Vinum Trinkreifetabelle'!$D$3:$CL$100,(G517-2003)*2+2,FALSE)="sehr gut"</xm:f>
            <x14:dxf>
              <fill>
                <patternFill>
                  <bgColor rgb="FF00FF00"/>
                </patternFill>
              </fill>
            </x14:dxf>
          </x14:cfRule>
          <xm:sqref>G517</xm:sqref>
        </x14:conditionalFormatting>
        <x14:conditionalFormatting xmlns:xm="http://schemas.microsoft.com/office/excel/2006/main">
          <x14:cfRule type="expression" priority="304" id="{09D5F53D-235B-4EF7-8203-B26D3C28ED80}">
            <xm:f>VLOOKUP(VLOOKUP(D518,Weinregionen!$D$2:$E$518,2,FALSE),'Vinum Trinkreifetabelle'!$D$3:$CL$100,(G518-2003)*2+2,FALSE)="mässig"</xm:f>
            <x14:dxf>
              <fill>
                <patternFill>
                  <bgColor rgb="FFFF99CC"/>
                </patternFill>
              </fill>
            </x14:dxf>
          </x14:cfRule>
          <x14:cfRule type="expression" priority="305" id="{9B5CABB5-E023-4CEB-86CE-FEB557CF2F9E}">
            <xm:f>VLOOKUP(VLOOKUP(D518,Weinregionen!$D$2:$E$518,2,FALSE),'Vinum Trinkreifetabelle'!$D$3:$CL$100,(G518-2003)*2+2,FALSE)="mittel"</xm:f>
            <x14:dxf>
              <fill>
                <patternFill>
                  <bgColor rgb="FFFFFF66"/>
                </patternFill>
              </fill>
            </x14:dxf>
          </x14:cfRule>
          <x14:cfRule type="expression" priority="306" id="{44319D18-462B-476B-B422-3CE6E4E8E590}">
            <xm:f>VLOOKUP(VLOOKUP(D518,Weinregionen!$D$2:$E$518,2,FALSE),'Vinum Trinkreifetabelle'!$D$3:$CL$100,(G518-2003)*2+2,FALSE)="sehr gut"</xm:f>
            <x14:dxf>
              <fill>
                <patternFill>
                  <bgColor rgb="FF00FF00"/>
                </patternFill>
              </fill>
            </x14:dxf>
          </x14:cfRule>
          <xm:sqref>G518</xm:sqref>
        </x14:conditionalFormatting>
        <x14:conditionalFormatting xmlns:xm="http://schemas.microsoft.com/office/excel/2006/main">
          <x14:cfRule type="expression" priority="296" id="{952AEAA8-8345-47C1-BD83-50AD9F3A2100}">
            <xm:f>VLOOKUP(VLOOKUP(D57,Weinregionen!$D$2:$E$518,2,FALSE),'Vinum Trinkreifetabelle'!$D$3:$CL$100,(G57-2003)*2+2,FALSE)="mässig"</xm:f>
            <x14:dxf>
              <fill>
                <patternFill>
                  <bgColor rgb="FFFF99CC"/>
                </patternFill>
              </fill>
            </x14:dxf>
          </x14:cfRule>
          <x14:cfRule type="expression" priority="297" id="{64AACDAC-74CC-4087-AF5F-165BB9B2DF96}">
            <xm:f>VLOOKUP(VLOOKUP(D57,Weinregionen!$D$2:$E$518,2,FALSE),'Vinum Trinkreifetabelle'!$D$3:$CL$100,(G57-2003)*2+2,FALSE)="mittel"</xm:f>
            <x14:dxf>
              <fill>
                <patternFill>
                  <bgColor rgb="FFFFFF66"/>
                </patternFill>
              </fill>
            </x14:dxf>
          </x14:cfRule>
          <x14:cfRule type="expression" priority="298" id="{3E5E0DD1-2907-470B-A84E-AF2F74926393}">
            <xm:f>VLOOKUP(VLOOKUP(D57,Weinregionen!$D$2:$E$518,2,FALSE),'Vinum Trinkreifetabelle'!$D$3:$CL$100,(G57-2003)*2+2,FALSE)="sehr gut"</xm:f>
            <x14:dxf>
              <fill>
                <patternFill>
                  <bgColor rgb="FF00FF00"/>
                </patternFill>
              </fill>
            </x14:dxf>
          </x14:cfRule>
          <xm:sqref>G57</xm:sqref>
        </x14:conditionalFormatting>
        <x14:conditionalFormatting xmlns:xm="http://schemas.microsoft.com/office/excel/2006/main">
          <x14:cfRule type="expression" priority="266" id="{4C64448C-BAF7-431E-918F-0A84F48E9653}">
            <xm:f>VLOOKUP(VLOOKUP(D521,Weinregionen!$D$2:$E$518,2,FALSE),'Vinum Trinkreifetabelle'!$D$3:$CL$100,(G521-2003)*2+2,FALSE)="mässig"</xm:f>
            <x14:dxf>
              <fill>
                <patternFill>
                  <bgColor rgb="FFFF99CC"/>
                </patternFill>
              </fill>
            </x14:dxf>
          </x14:cfRule>
          <x14:cfRule type="expression" priority="267" id="{BA27BA30-C93C-4A74-BC62-87E3A02C1BA9}">
            <xm:f>VLOOKUP(VLOOKUP(D521,Weinregionen!$D$2:$E$518,2,FALSE),'Vinum Trinkreifetabelle'!$D$3:$CL$100,(G521-2003)*2+2,FALSE)="mittel"</xm:f>
            <x14:dxf>
              <fill>
                <patternFill>
                  <bgColor rgb="FFFFFF66"/>
                </patternFill>
              </fill>
            </x14:dxf>
          </x14:cfRule>
          <x14:cfRule type="expression" priority="268" id="{16BAF427-8406-41CA-BC24-BD6443CD3C14}">
            <xm:f>VLOOKUP(VLOOKUP(D521,Weinregionen!$D$2:$E$518,2,FALSE),'Vinum Trinkreifetabelle'!$D$3:$CL$100,(G521-2003)*2+2,FALSE)="sehr gut"</xm:f>
            <x14:dxf>
              <fill>
                <patternFill>
                  <bgColor rgb="FF00FF00"/>
                </patternFill>
              </fill>
            </x14:dxf>
          </x14:cfRule>
          <xm:sqref>G521:G524</xm:sqref>
        </x14:conditionalFormatting>
        <x14:conditionalFormatting xmlns:xm="http://schemas.microsoft.com/office/excel/2006/main">
          <x14:cfRule type="expression" priority="258" id="{1A774F18-D48F-4294-AF8E-36A2C0C06DF2}">
            <xm:f>VLOOKUP(VLOOKUP(D357,Weinregionen!$D$2:$E$518,2,FALSE),'Vinum Trinkreifetabelle'!$D$3:$CL$100,(G357-2003)*2+2,FALSE)="mässig"</xm:f>
            <x14:dxf>
              <fill>
                <patternFill>
                  <bgColor rgb="FFFF99CC"/>
                </patternFill>
              </fill>
            </x14:dxf>
          </x14:cfRule>
          <x14:cfRule type="expression" priority="259" id="{C385C2DF-6B30-40D8-A1C2-76EA9FC9ADD1}">
            <xm:f>VLOOKUP(VLOOKUP(D357,Weinregionen!$D$2:$E$518,2,FALSE),'Vinum Trinkreifetabelle'!$D$3:$CL$100,(G357-2003)*2+2,FALSE)="mittel"</xm:f>
            <x14:dxf>
              <fill>
                <patternFill>
                  <bgColor rgb="FFFFFF66"/>
                </patternFill>
              </fill>
            </x14:dxf>
          </x14:cfRule>
          <x14:cfRule type="expression" priority="260" id="{1BF24650-C7B0-4666-963D-DF70775FAB02}">
            <xm:f>VLOOKUP(VLOOKUP(D357,Weinregionen!$D$2:$E$518,2,FALSE),'Vinum Trinkreifetabelle'!$D$3:$CL$100,(G357-2003)*2+2,FALSE)="sehr gut"</xm:f>
            <x14:dxf>
              <fill>
                <patternFill>
                  <bgColor rgb="FF00FF00"/>
                </patternFill>
              </fill>
            </x14:dxf>
          </x14:cfRule>
          <xm:sqref>G357</xm:sqref>
        </x14:conditionalFormatting>
        <x14:conditionalFormatting xmlns:xm="http://schemas.microsoft.com/office/excel/2006/main">
          <x14:cfRule type="expression" priority="250" id="{AE038657-B428-420D-8E82-5756FBD557DF}">
            <xm:f>VLOOKUP(VLOOKUP(D525,Weinregionen!$D$2:$E$518,2,FALSE),'Vinum Trinkreifetabelle'!$D$3:$CL$100,(G525-2003)*2+2,FALSE)="mässig"</xm:f>
            <x14:dxf>
              <fill>
                <patternFill>
                  <bgColor rgb="FFFF99CC"/>
                </patternFill>
              </fill>
            </x14:dxf>
          </x14:cfRule>
          <x14:cfRule type="expression" priority="251" id="{8EBEC962-2307-47AE-9C4D-CA2E489C430D}">
            <xm:f>VLOOKUP(VLOOKUP(D525,Weinregionen!$D$2:$E$518,2,FALSE),'Vinum Trinkreifetabelle'!$D$3:$CL$100,(G525-2003)*2+2,FALSE)="mittel"</xm:f>
            <x14:dxf>
              <fill>
                <patternFill>
                  <bgColor rgb="FFFFFF66"/>
                </patternFill>
              </fill>
            </x14:dxf>
          </x14:cfRule>
          <x14:cfRule type="expression" priority="252" id="{F817B2D4-ED1D-4E55-AE62-9943354C0951}">
            <xm:f>VLOOKUP(VLOOKUP(D525,Weinregionen!$D$2:$E$518,2,FALSE),'Vinum Trinkreifetabelle'!$D$3:$CL$100,(G525-2003)*2+2,FALSE)="sehr gut"</xm:f>
            <x14:dxf>
              <fill>
                <patternFill>
                  <bgColor rgb="FF00FF00"/>
                </patternFill>
              </fill>
            </x14:dxf>
          </x14:cfRule>
          <xm:sqref>G525</xm:sqref>
        </x14:conditionalFormatting>
        <x14:conditionalFormatting xmlns:xm="http://schemas.microsoft.com/office/excel/2006/main">
          <x14:cfRule type="expression" priority="242" id="{CB5CFBD3-D147-4FF6-9680-03218BA4B022}">
            <xm:f>VLOOKUP(VLOOKUP(D356,Weinregionen!$D$2:$E$518,2,FALSE),'Vinum Trinkreifetabelle'!$D$3:$CL$100,(G356-2003)*2+2,FALSE)="mässig"</xm:f>
            <x14:dxf>
              <fill>
                <patternFill>
                  <bgColor rgb="FFFF99CC"/>
                </patternFill>
              </fill>
            </x14:dxf>
          </x14:cfRule>
          <x14:cfRule type="expression" priority="243" id="{FF64D920-9DC8-4294-8E2B-3C4AD75A69D7}">
            <xm:f>VLOOKUP(VLOOKUP(D356,Weinregionen!$D$2:$E$518,2,FALSE),'Vinum Trinkreifetabelle'!$D$3:$CL$100,(G356-2003)*2+2,FALSE)="mittel"</xm:f>
            <x14:dxf>
              <fill>
                <patternFill>
                  <bgColor rgb="FFFFFF66"/>
                </patternFill>
              </fill>
            </x14:dxf>
          </x14:cfRule>
          <x14:cfRule type="expression" priority="244" id="{B43C9146-C8C4-4907-BE0F-937EBB0CCA8F}">
            <xm:f>VLOOKUP(VLOOKUP(D356,Weinregionen!$D$2:$E$518,2,FALSE),'Vinum Trinkreifetabelle'!$D$3:$CL$100,(G356-2003)*2+2,FALSE)="sehr gut"</xm:f>
            <x14:dxf>
              <fill>
                <patternFill>
                  <bgColor rgb="FF00FF00"/>
                </patternFill>
              </fill>
            </x14:dxf>
          </x14:cfRule>
          <xm:sqref>G356</xm:sqref>
        </x14:conditionalFormatting>
        <x14:conditionalFormatting xmlns:xm="http://schemas.microsoft.com/office/excel/2006/main">
          <x14:cfRule type="expression" priority="234" id="{F21A7ECF-4799-4727-AC26-4834F1EEAA02}">
            <xm:f>VLOOKUP(VLOOKUP(D183,Weinregionen!$D$2:$E$518,2,FALSE),'Vinum Trinkreifetabelle'!$D$3:$CL$100,(G183-2003)*2+2,FALSE)="mässig"</xm:f>
            <x14:dxf>
              <fill>
                <patternFill>
                  <bgColor rgb="FFFF99CC"/>
                </patternFill>
              </fill>
            </x14:dxf>
          </x14:cfRule>
          <x14:cfRule type="expression" priority="235" id="{B51A6242-B40E-4DAF-8257-F6ADBF0963D0}">
            <xm:f>VLOOKUP(VLOOKUP(D183,Weinregionen!$D$2:$E$518,2,FALSE),'Vinum Trinkreifetabelle'!$D$3:$CL$100,(G183-2003)*2+2,FALSE)="mittel"</xm:f>
            <x14:dxf>
              <fill>
                <patternFill>
                  <bgColor rgb="FFFFFF66"/>
                </patternFill>
              </fill>
            </x14:dxf>
          </x14:cfRule>
          <x14:cfRule type="expression" priority="236" id="{62C2A24A-5992-4046-9359-FACDA9E51FA5}">
            <xm:f>VLOOKUP(VLOOKUP(D183,Weinregionen!$D$2:$E$518,2,FALSE),'Vinum Trinkreifetabelle'!$D$3:$CL$100,(G183-2003)*2+2,FALSE)="sehr gut"</xm:f>
            <x14:dxf>
              <fill>
                <patternFill>
                  <bgColor rgb="FF00FF00"/>
                </patternFill>
              </fill>
            </x14:dxf>
          </x14:cfRule>
          <xm:sqref>G183</xm:sqref>
        </x14:conditionalFormatting>
        <x14:conditionalFormatting xmlns:xm="http://schemas.microsoft.com/office/excel/2006/main">
          <x14:cfRule type="expression" priority="226" id="{39C25339-B473-4D97-B339-0F0D6BE3DBA7}">
            <xm:f>VLOOKUP(VLOOKUP(D528,Weinregionen!$D$2:$E$518,2,FALSE),'Vinum Trinkreifetabelle'!$D$3:$CL$100,(G528-2003)*2+2,FALSE)="mässig"</xm:f>
            <x14:dxf>
              <fill>
                <patternFill>
                  <bgColor rgb="FFFF99CC"/>
                </patternFill>
              </fill>
            </x14:dxf>
          </x14:cfRule>
          <x14:cfRule type="expression" priority="227" id="{561FB92C-0F70-4978-958F-8D1C2290FA0D}">
            <xm:f>VLOOKUP(VLOOKUP(D528,Weinregionen!$D$2:$E$518,2,FALSE),'Vinum Trinkreifetabelle'!$D$3:$CL$100,(G528-2003)*2+2,FALSE)="mittel"</xm:f>
            <x14:dxf>
              <fill>
                <patternFill>
                  <bgColor rgb="FFFFFF66"/>
                </patternFill>
              </fill>
            </x14:dxf>
          </x14:cfRule>
          <x14:cfRule type="expression" priority="228" id="{E63262F9-ED72-4130-9BEF-642B31CEEB8B}">
            <xm:f>VLOOKUP(VLOOKUP(D528,Weinregionen!$D$2:$E$518,2,FALSE),'Vinum Trinkreifetabelle'!$D$3:$CL$100,(G528-2003)*2+2,FALSE)="sehr gut"</xm:f>
            <x14:dxf>
              <fill>
                <patternFill>
                  <bgColor rgb="FF00FF00"/>
                </patternFill>
              </fill>
            </x14:dxf>
          </x14:cfRule>
          <xm:sqref>G528</xm:sqref>
        </x14:conditionalFormatting>
        <x14:conditionalFormatting xmlns:xm="http://schemas.microsoft.com/office/excel/2006/main">
          <x14:cfRule type="expression" priority="218" id="{D775D02A-0A1C-4C73-932F-D8DA71B6B7E7}">
            <xm:f>VLOOKUP(VLOOKUP(D529,Weinregionen!$D$2:$E$518,2,FALSE),'Vinum Trinkreifetabelle'!$D$3:$CL$100,(G529-2003)*2+2,FALSE)="mässig"</xm:f>
            <x14:dxf>
              <fill>
                <patternFill>
                  <bgColor rgb="FFFF99CC"/>
                </patternFill>
              </fill>
            </x14:dxf>
          </x14:cfRule>
          <x14:cfRule type="expression" priority="219" id="{1471B240-96E2-48B7-ADE0-57A96A4DF748}">
            <xm:f>VLOOKUP(VLOOKUP(D529,Weinregionen!$D$2:$E$518,2,FALSE),'Vinum Trinkreifetabelle'!$D$3:$CL$100,(G529-2003)*2+2,FALSE)="mittel"</xm:f>
            <x14:dxf>
              <fill>
                <patternFill>
                  <bgColor rgb="FFFFFF66"/>
                </patternFill>
              </fill>
            </x14:dxf>
          </x14:cfRule>
          <x14:cfRule type="expression" priority="220" id="{DE4BBD47-A65D-4DF8-A276-317AD84F5B44}">
            <xm:f>VLOOKUP(VLOOKUP(D529,Weinregionen!$D$2:$E$518,2,FALSE),'Vinum Trinkreifetabelle'!$D$3:$CL$100,(G529-2003)*2+2,FALSE)="sehr gut"</xm:f>
            <x14:dxf>
              <fill>
                <patternFill>
                  <bgColor rgb="FF00FF00"/>
                </patternFill>
              </fill>
            </x14:dxf>
          </x14:cfRule>
          <xm:sqref>G529</xm:sqref>
        </x14:conditionalFormatting>
        <x14:conditionalFormatting xmlns:xm="http://schemas.microsoft.com/office/excel/2006/main">
          <x14:cfRule type="expression" priority="210" id="{54D20A63-8C00-470C-AC4D-03F992A0D7F1}">
            <xm:f>VLOOKUP(VLOOKUP(D530,Weinregionen!$D$2:$E$518,2,FALSE),'Vinum Trinkreifetabelle'!$D$3:$CL$100,(G530-2003)*2+2,FALSE)="mässig"</xm:f>
            <x14:dxf>
              <fill>
                <patternFill>
                  <bgColor rgb="FFFF99CC"/>
                </patternFill>
              </fill>
            </x14:dxf>
          </x14:cfRule>
          <x14:cfRule type="expression" priority="211" id="{C3690996-CEE5-4295-9C7B-E3E833982D97}">
            <xm:f>VLOOKUP(VLOOKUP(D530,Weinregionen!$D$2:$E$518,2,FALSE),'Vinum Trinkreifetabelle'!$D$3:$CL$100,(G530-2003)*2+2,FALSE)="mittel"</xm:f>
            <x14:dxf>
              <fill>
                <patternFill>
                  <bgColor rgb="FFFFFF66"/>
                </patternFill>
              </fill>
            </x14:dxf>
          </x14:cfRule>
          <x14:cfRule type="expression" priority="212" id="{5D8FD8B7-2749-4333-8281-348FD738E74C}">
            <xm:f>VLOOKUP(VLOOKUP(D530,Weinregionen!$D$2:$E$518,2,FALSE),'Vinum Trinkreifetabelle'!$D$3:$CL$100,(G530-2003)*2+2,FALSE)="sehr gut"</xm:f>
            <x14:dxf>
              <fill>
                <patternFill>
                  <bgColor rgb="FF00FF00"/>
                </patternFill>
              </fill>
            </x14:dxf>
          </x14:cfRule>
          <xm:sqref>G530</xm:sqref>
        </x14:conditionalFormatting>
        <x14:conditionalFormatting xmlns:xm="http://schemas.microsoft.com/office/excel/2006/main">
          <x14:cfRule type="expression" priority="202" id="{48A420D3-BEA4-47AF-AE42-BCE30BAFBB93}">
            <xm:f>VLOOKUP(VLOOKUP(D531,Weinregionen!$D$2:$E$518,2,FALSE),'Vinum Trinkreifetabelle'!$D$3:$CL$100,(G531-2003)*2+2,FALSE)="mässig"</xm:f>
            <x14:dxf>
              <fill>
                <patternFill>
                  <bgColor rgb="FFFF99CC"/>
                </patternFill>
              </fill>
            </x14:dxf>
          </x14:cfRule>
          <x14:cfRule type="expression" priority="203" id="{D6D58A51-D989-4503-9576-75706671E7E4}">
            <xm:f>VLOOKUP(VLOOKUP(D531,Weinregionen!$D$2:$E$518,2,FALSE),'Vinum Trinkreifetabelle'!$D$3:$CL$100,(G531-2003)*2+2,FALSE)="mittel"</xm:f>
            <x14:dxf>
              <fill>
                <patternFill>
                  <bgColor rgb="FFFFFF66"/>
                </patternFill>
              </fill>
            </x14:dxf>
          </x14:cfRule>
          <x14:cfRule type="expression" priority="204" id="{2FA06374-80ED-4391-B712-0BF2610A760C}">
            <xm:f>VLOOKUP(VLOOKUP(D531,Weinregionen!$D$2:$E$518,2,FALSE),'Vinum Trinkreifetabelle'!$D$3:$CL$100,(G531-2003)*2+2,FALSE)="sehr gut"</xm:f>
            <x14:dxf>
              <fill>
                <patternFill>
                  <bgColor rgb="FF00FF00"/>
                </patternFill>
              </fill>
            </x14:dxf>
          </x14:cfRule>
          <xm:sqref>G531</xm:sqref>
        </x14:conditionalFormatting>
        <x14:conditionalFormatting xmlns:xm="http://schemas.microsoft.com/office/excel/2006/main">
          <x14:cfRule type="expression" priority="194" id="{ADF4561E-468A-4C55-BCB5-C7E7B005500A}">
            <xm:f>VLOOKUP(VLOOKUP(D532,Weinregionen!$D$2:$E$518,2,FALSE),'Vinum Trinkreifetabelle'!$D$3:$CL$100,(G532-2003)*2+2,FALSE)="mässig"</xm:f>
            <x14:dxf>
              <fill>
                <patternFill>
                  <bgColor rgb="FFFF99CC"/>
                </patternFill>
              </fill>
            </x14:dxf>
          </x14:cfRule>
          <x14:cfRule type="expression" priority="195" id="{61E9C2CA-87D9-4495-B837-13725FE446F5}">
            <xm:f>VLOOKUP(VLOOKUP(D532,Weinregionen!$D$2:$E$518,2,FALSE),'Vinum Trinkreifetabelle'!$D$3:$CL$100,(G532-2003)*2+2,FALSE)="mittel"</xm:f>
            <x14:dxf>
              <fill>
                <patternFill>
                  <bgColor rgb="FFFFFF66"/>
                </patternFill>
              </fill>
            </x14:dxf>
          </x14:cfRule>
          <x14:cfRule type="expression" priority="196" id="{E5605061-A354-4FD5-BA59-C1C0D88E69BE}">
            <xm:f>VLOOKUP(VLOOKUP(D532,Weinregionen!$D$2:$E$518,2,FALSE),'Vinum Trinkreifetabelle'!$D$3:$CL$100,(G532-2003)*2+2,FALSE)="sehr gut"</xm:f>
            <x14:dxf>
              <fill>
                <patternFill>
                  <bgColor rgb="FF00FF00"/>
                </patternFill>
              </fill>
            </x14:dxf>
          </x14:cfRule>
          <xm:sqref>G532</xm:sqref>
        </x14:conditionalFormatting>
        <x14:conditionalFormatting xmlns:xm="http://schemas.microsoft.com/office/excel/2006/main">
          <x14:cfRule type="expression" priority="186" id="{3594FEF9-9788-4CCD-9E09-9AF7A4109E4C}">
            <xm:f>VLOOKUP(VLOOKUP(D533,Weinregionen!$D$2:$E$518,2,FALSE),'Vinum Trinkreifetabelle'!$D$3:$CL$100,(G533-2003)*2+2,FALSE)="mässig"</xm:f>
            <x14:dxf>
              <fill>
                <patternFill>
                  <bgColor rgb="FFFF99CC"/>
                </patternFill>
              </fill>
            </x14:dxf>
          </x14:cfRule>
          <x14:cfRule type="expression" priority="187" id="{733CCAB5-ECA0-4E92-8C06-843A43878167}">
            <xm:f>VLOOKUP(VLOOKUP(D533,Weinregionen!$D$2:$E$518,2,FALSE),'Vinum Trinkreifetabelle'!$D$3:$CL$100,(G533-2003)*2+2,FALSE)="mittel"</xm:f>
            <x14:dxf>
              <fill>
                <patternFill>
                  <bgColor rgb="FFFFFF66"/>
                </patternFill>
              </fill>
            </x14:dxf>
          </x14:cfRule>
          <x14:cfRule type="expression" priority="188" id="{8DC89535-3747-4089-8243-54441CD3E850}">
            <xm:f>VLOOKUP(VLOOKUP(D533,Weinregionen!$D$2:$E$518,2,FALSE),'Vinum Trinkreifetabelle'!$D$3:$CL$100,(G533-2003)*2+2,FALSE)="sehr gut"</xm:f>
            <x14:dxf>
              <fill>
                <patternFill>
                  <bgColor rgb="FF00FF00"/>
                </patternFill>
              </fill>
            </x14:dxf>
          </x14:cfRule>
          <xm:sqref>G533</xm:sqref>
        </x14:conditionalFormatting>
        <x14:conditionalFormatting xmlns:xm="http://schemas.microsoft.com/office/excel/2006/main">
          <x14:cfRule type="expression" priority="178" id="{89CAD084-8535-46C8-9AA3-0A4C47C55870}">
            <xm:f>VLOOKUP(VLOOKUP(D534,Weinregionen!$D$2:$E$518,2,FALSE),'Vinum Trinkreifetabelle'!$D$3:$CL$100,(G534-2003)*2+2,FALSE)="mässig"</xm:f>
            <x14:dxf>
              <fill>
                <patternFill>
                  <bgColor rgb="FFFF99CC"/>
                </patternFill>
              </fill>
            </x14:dxf>
          </x14:cfRule>
          <x14:cfRule type="expression" priority="179" id="{A4097078-AA2E-49F1-A6B5-E1D0933BF1B3}">
            <xm:f>VLOOKUP(VLOOKUP(D534,Weinregionen!$D$2:$E$518,2,FALSE),'Vinum Trinkreifetabelle'!$D$3:$CL$100,(G534-2003)*2+2,FALSE)="mittel"</xm:f>
            <x14:dxf>
              <fill>
                <patternFill>
                  <bgColor rgb="FFFFFF66"/>
                </patternFill>
              </fill>
            </x14:dxf>
          </x14:cfRule>
          <x14:cfRule type="expression" priority="180" id="{B235E116-9484-44A0-BCC5-01A79DFD562E}">
            <xm:f>VLOOKUP(VLOOKUP(D534,Weinregionen!$D$2:$E$518,2,FALSE),'Vinum Trinkreifetabelle'!$D$3:$CL$100,(G534-2003)*2+2,FALSE)="sehr gut"</xm:f>
            <x14:dxf>
              <fill>
                <patternFill>
                  <bgColor rgb="FF00FF00"/>
                </patternFill>
              </fill>
            </x14:dxf>
          </x14:cfRule>
          <xm:sqref>G534</xm:sqref>
        </x14:conditionalFormatting>
        <x14:conditionalFormatting xmlns:xm="http://schemas.microsoft.com/office/excel/2006/main">
          <x14:cfRule type="expression" priority="170" id="{F6C248FB-DCA1-44D9-91D2-DA6066B6E594}">
            <xm:f>VLOOKUP(VLOOKUP(D535,Weinregionen!$D$2:$E$518,2,FALSE),'Vinum Trinkreifetabelle'!$D$3:$CL$100,(G535-2003)*2+2,FALSE)="mässig"</xm:f>
            <x14:dxf>
              <fill>
                <patternFill>
                  <bgColor rgb="FFFF99CC"/>
                </patternFill>
              </fill>
            </x14:dxf>
          </x14:cfRule>
          <x14:cfRule type="expression" priority="171" id="{44EFEDE1-FAEC-4A57-A1AA-BBEF27E95658}">
            <xm:f>VLOOKUP(VLOOKUP(D535,Weinregionen!$D$2:$E$518,2,FALSE),'Vinum Trinkreifetabelle'!$D$3:$CL$100,(G535-2003)*2+2,FALSE)="mittel"</xm:f>
            <x14:dxf>
              <fill>
                <patternFill>
                  <bgColor rgb="FFFFFF66"/>
                </patternFill>
              </fill>
            </x14:dxf>
          </x14:cfRule>
          <x14:cfRule type="expression" priority="172" id="{00EBE727-190E-4560-9828-EA88F6FDCEFF}">
            <xm:f>VLOOKUP(VLOOKUP(D535,Weinregionen!$D$2:$E$518,2,FALSE),'Vinum Trinkreifetabelle'!$D$3:$CL$100,(G535-2003)*2+2,FALSE)="sehr gut"</xm:f>
            <x14:dxf>
              <fill>
                <patternFill>
                  <bgColor rgb="FF00FF00"/>
                </patternFill>
              </fill>
            </x14:dxf>
          </x14:cfRule>
          <xm:sqref>G535</xm:sqref>
        </x14:conditionalFormatting>
        <x14:conditionalFormatting xmlns:xm="http://schemas.microsoft.com/office/excel/2006/main">
          <x14:cfRule type="expression" priority="162" id="{62BB385B-09D2-4809-9160-DC622CD81A95}">
            <xm:f>VLOOKUP(VLOOKUP(D536,Weinregionen!$D$2:$E$518,2,FALSE),'Vinum Trinkreifetabelle'!$D$3:$CL$100,(G536-2003)*2+2,FALSE)="mässig"</xm:f>
            <x14:dxf>
              <fill>
                <patternFill>
                  <bgColor rgb="FFFF99CC"/>
                </patternFill>
              </fill>
            </x14:dxf>
          </x14:cfRule>
          <x14:cfRule type="expression" priority="163" id="{77D55796-F471-451F-8169-CC5F54AD2931}">
            <xm:f>VLOOKUP(VLOOKUP(D536,Weinregionen!$D$2:$E$518,2,FALSE),'Vinum Trinkreifetabelle'!$D$3:$CL$100,(G536-2003)*2+2,FALSE)="mittel"</xm:f>
            <x14:dxf>
              <fill>
                <patternFill>
                  <bgColor rgb="FFFFFF66"/>
                </patternFill>
              </fill>
            </x14:dxf>
          </x14:cfRule>
          <x14:cfRule type="expression" priority="164" id="{86235701-2861-41D2-9FB8-FCA8E8CE3B01}">
            <xm:f>VLOOKUP(VLOOKUP(D536,Weinregionen!$D$2:$E$518,2,FALSE),'Vinum Trinkreifetabelle'!$D$3:$CL$100,(G536-2003)*2+2,FALSE)="sehr gut"</xm:f>
            <x14:dxf>
              <fill>
                <patternFill>
                  <bgColor rgb="FF00FF00"/>
                </patternFill>
              </fill>
            </x14:dxf>
          </x14:cfRule>
          <xm:sqref>G536</xm:sqref>
        </x14:conditionalFormatting>
        <x14:conditionalFormatting xmlns:xm="http://schemas.microsoft.com/office/excel/2006/main">
          <x14:cfRule type="expression" priority="154" id="{FD3723D6-C627-4D64-ADB2-CF7A848BE3AC}">
            <xm:f>VLOOKUP(VLOOKUP(D538,Weinregionen!$D$2:$E$518,2,FALSE),'Vinum Trinkreifetabelle'!$D$3:$CL$100,(G538-2003)*2+2,FALSE)="mässig"</xm:f>
            <x14:dxf>
              <fill>
                <patternFill>
                  <bgColor rgb="FFFF99CC"/>
                </patternFill>
              </fill>
            </x14:dxf>
          </x14:cfRule>
          <x14:cfRule type="expression" priority="155" id="{DABD36E1-12CB-43B9-8A6D-1A8A3C9F57A5}">
            <xm:f>VLOOKUP(VLOOKUP(D538,Weinregionen!$D$2:$E$518,2,FALSE),'Vinum Trinkreifetabelle'!$D$3:$CL$100,(G538-2003)*2+2,FALSE)="mittel"</xm:f>
            <x14:dxf>
              <fill>
                <patternFill>
                  <bgColor rgb="FFFFFF66"/>
                </patternFill>
              </fill>
            </x14:dxf>
          </x14:cfRule>
          <x14:cfRule type="expression" priority="156" id="{E5C04075-DB81-4C70-B4E6-CFE6A890D3C4}">
            <xm:f>VLOOKUP(VLOOKUP(D538,Weinregionen!$D$2:$E$518,2,FALSE),'Vinum Trinkreifetabelle'!$D$3:$CL$100,(G538-2003)*2+2,FALSE)="sehr gut"</xm:f>
            <x14:dxf>
              <fill>
                <patternFill>
                  <bgColor rgb="FF00FF00"/>
                </patternFill>
              </fill>
            </x14:dxf>
          </x14:cfRule>
          <xm:sqref>G538</xm:sqref>
        </x14:conditionalFormatting>
        <x14:conditionalFormatting xmlns:xm="http://schemas.microsoft.com/office/excel/2006/main">
          <x14:cfRule type="expression" priority="150" id="{9EF05346-D36F-4E0D-8F64-08E6A3B3B7AE}">
            <xm:f>VLOOKUP(VLOOKUP(D539,Weinregionen!$D$2:$E$518,2,FALSE),'Vinum Trinkreifetabelle'!$D$3:$CL$100,(G539-2003)*2+2,FALSE)="mässig"</xm:f>
            <x14:dxf>
              <fill>
                <patternFill>
                  <bgColor rgb="FFFF99CC"/>
                </patternFill>
              </fill>
            </x14:dxf>
          </x14:cfRule>
          <x14:cfRule type="expression" priority="151" id="{D0B13F4E-4A77-4CA6-BAB6-E6AB8AB04D91}">
            <xm:f>VLOOKUP(VLOOKUP(D539,Weinregionen!$D$2:$E$518,2,FALSE),'Vinum Trinkreifetabelle'!$D$3:$CL$100,(G539-2003)*2+2,FALSE)="mittel"</xm:f>
            <x14:dxf>
              <fill>
                <patternFill>
                  <bgColor rgb="FFFFFF66"/>
                </patternFill>
              </fill>
            </x14:dxf>
          </x14:cfRule>
          <x14:cfRule type="expression" priority="152" id="{069B3644-EBE7-4F5C-939F-29EAB2EC2792}">
            <xm:f>VLOOKUP(VLOOKUP(D539,Weinregionen!$D$2:$E$518,2,FALSE),'Vinum Trinkreifetabelle'!$D$3:$CL$100,(G539-2003)*2+2,FALSE)="sehr gut"</xm:f>
            <x14:dxf>
              <fill>
                <patternFill>
                  <bgColor rgb="FF00FF00"/>
                </patternFill>
              </fill>
            </x14:dxf>
          </x14:cfRule>
          <xm:sqref>G539</xm:sqref>
        </x14:conditionalFormatting>
        <x14:conditionalFormatting xmlns:xm="http://schemas.microsoft.com/office/excel/2006/main">
          <x14:cfRule type="expression" priority="142" id="{817E0710-F5A3-4412-998E-3675F90B9670}">
            <xm:f>VLOOKUP(VLOOKUP(D540,Weinregionen!$D$2:$E$518,2,FALSE),'Vinum Trinkreifetabelle'!$D$3:$CL$100,(G540-2003)*2+2,FALSE)="mässig"</xm:f>
            <x14:dxf>
              <fill>
                <patternFill>
                  <bgColor rgb="FFFF99CC"/>
                </patternFill>
              </fill>
            </x14:dxf>
          </x14:cfRule>
          <x14:cfRule type="expression" priority="143" id="{665A887E-06C7-453D-B1C3-4758CF277774}">
            <xm:f>VLOOKUP(VLOOKUP(D540,Weinregionen!$D$2:$E$518,2,FALSE),'Vinum Trinkreifetabelle'!$D$3:$CL$100,(G540-2003)*2+2,FALSE)="mittel"</xm:f>
            <x14:dxf>
              <fill>
                <patternFill>
                  <bgColor rgb="FFFFFF66"/>
                </patternFill>
              </fill>
            </x14:dxf>
          </x14:cfRule>
          <x14:cfRule type="expression" priority="144" id="{277961EE-F6B7-493E-9B90-2F84F0ED295F}">
            <xm:f>VLOOKUP(VLOOKUP(D540,Weinregionen!$D$2:$E$518,2,FALSE),'Vinum Trinkreifetabelle'!$D$3:$CL$100,(G540-2003)*2+2,FALSE)="sehr gut"</xm:f>
            <x14:dxf>
              <fill>
                <patternFill>
                  <bgColor rgb="FF00FF00"/>
                </patternFill>
              </fill>
            </x14:dxf>
          </x14:cfRule>
          <xm:sqref>G540</xm:sqref>
        </x14:conditionalFormatting>
        <x14:conditionalFormatting xmlns:xm="http://schemas.microsoft.com/office/excel/2006/main">
          <x14:cfRule type="expression" priority="134" id="{E3E88DED-AE29-4A04-818E-6115A4720C34}">
            <xm:f>VLOOKUP(VLOOKUP(D542,Weinregionen!$D$2:$E$518,2,FALSE),'Vinum Trinkreifetabelle'!$D$3:$CL$100,(G542-2003)*2+2,FALSE)="mässig"</xm:f>
            <x14:dxf>
              <fill>
                <patternFill>
                  <bgColor rgb="FFFF99CC"/>
                </patternFill>
              </fill>
            </x14:dxf>
          </x14:cfRule>
          <x14:cfRule type="expression" priority="135" id="{7D62B286-CE9A-4B8E-B935-CC18646F549B}">
            <xm:f>VLOOKUP(VLOOKUP(D542,Weinregionen!$D$2:$E$518,2,FALSE),'Vinum Trinkreifetabelle'!$D$3:$CL$100,(G542-2003)*2+2,FALSE)="mittel"</xm:f>
            <x14:dxf>
              <fill>
                <patternFill>
                  <bgColor rgb="FFFFFF66"/>
                </patternFill>
              </fill>
            </x14:dxf>
          </x14:cfRule>
          <x14:cfRule type="expression" priority="136" id="{6796FF0F-698F-41B0-ADED-B78F78179E23}">
            <xm:f>VLOOKUP(VLOOKUP(D542,Weinregionen!$D$2:$E$518,2,FALSE),'Vinum Trinkreifetabelle'!$D$3:$CL$100,(G542-2003)*2+2,FALSE)="sehr gut"</xm:f>
            <x14:dxf>
              <fill>
                <patternFill>
                  <bgColor rgb="FF00FF00"/>
                </patternFill>
              </fill>
            </x14:dxf>
          </x14:cfRule>
          <xm:sqref>G542</xm:sqref>
        </x14:conditionalFormatting>
        <x14:conditionalFormatting xmlns:xm="http://schemas.microsoft.com/office/excel/2006/main">
          <x14:cfRule type="expression" priority="126" id="{70DC38E3-12C2-43C6-8869-BA085EFC323D}">
            <xm:f>VLOOKUP(VLOOKUP(D537,Weinregionen!$D$2:$E$518,2,FALSE),'Vinum Trinkreifetabelle'!$D$3:$CL$100,(G537-2003)*2+2,FALSE)="mässig"</xm:f>
            <x14:dxf>
              <fill>
                <patternFill>
                  <bgColor rgb="FFFF99CC"/>
                </patternFill>
              </fill>
            </x14:dxf>
          </x14:cfRule>
          <x14:cfRule type="expression" priority="127" id="{B3F32A30-523D-40C4-9657-C7B4D97A0A3C}">
            <xm:f>VLOOKUP(VLOOKUP(D537,Weinregionen!$D$2:$E$518,2,FALSE),'Vinum Trinkreifetabelle'!$D$3:$CL$100,(G537-2003)*2+2,FALSE)="mittel"</xm:f>
            <x14:dxf>
              <fill>
                <patternFill>
                  <bgColor rgb="FFFFFF66"/>
                </patternFill>
              </fill>
            </x14:dxf>
          </x14:cfRule>
          <x14:cfRule type="expression" priority="128" id="{3C15BD14-305D-4B97-B647-C15F3DBFCF14}">
            <xm:f>VLOOKUP(VLOOKUP(D537,Weinregionen!$D$2:$E$518,2,FALSE),'Vinum Trinkreifetabelle'!$D$3:$CL$100,(G537-2003)*2+2,FALSE)="sehr gut"</xm:f>
            <x14:dxf>
              <fill>
                <patternFill>
                  <bgColor rgb="FF00FF00"/>
                </patternFill>
              </fill>
            </x14:dxf>
          </x14:cfRule>
          <xm:sqref>G537</xm:sqref>
        </x14:conditionalFormatting>
        <x14:conditionalFormatting xmlns:xm="http://schemas.microsoft.com/office/excel/2006/main">
          <x14:cfRule type="expression" priority="118" id="{D5BE11F9-5CFF-41E0-BB10-F03FC009A9E5}">
            <xm:f>VLOOKUP(VLOOKUP(D544,Weinregionen!$D$2:$E$518,2,FALSE),'Vinum Trinkreifetabelle'!$D$3:$CL$100,(G544-2003)*2+2,FALSE)="mässig"</xm:f>
            <x14:dxf>
              <fill>
                <patternFill>
                  <bgColor rgb="FFFF99CC"/>
                </patternFill>
              </fill>
            </x14:dxf>
          </x14:cfRule>
          <x14:cfRule type="expression" priority="119" id="{D91EF6B5-DE4E-49C6-A0DA-AA4476E4F4D1}">
            <xm:f>VLOOKUP(VLOOKUP(D544,Weinregionen!$D$2:$E$518,2,FALSE),'Vinum Trinkreifetabelle'!$D$3:$CL$100,(G544-2003)*2+2,FALSE)="mittel"</xm:f>
            <x14:dxf>
              <fill>
                <patternFill>
                  <bgColor rgb="FFFFFF66"/>
                </patternFill>
              </fill>
            </x14:dxf>
          </x14:cfRule>
          <x14:cfRule type="expression" priority="120" id="{C4DE9779-EBF9-431E-B55C-45381408FC3A}">
            <xm:f>VLOOKUP(VLOOKUP(D544,Weinregionen!$D$2:$E$518,2,FALSE),'Vinum Trinkreifetabelle'!$D$3:$CL$100,(G544-2003)*2+2,FALSE)="sehr gut"</xm:f>
            <x14:dxf>
              <fill>
                <patternFill>
                  <bgColor rgb="FF00FF00"/>
                </patternFill>
              </fill>
            </x14:dxf>
          </x14:cfRule>
          <xm:sqref>G544</xm:sqref>
        </x14:conditionalFormatting>
        <x14:conditionalFormatting xmlns:xm="http://schemas.microsoft.com/office/excel/2006/main">
          <x14:cfRule type="expression" priority="110" id="{9E7C557D-357A-4833-BDAB-ADB5FD404492}">
            <xm:f>VLOOKUP(VLOOKUP(D545,Weinregionen!$D$2:$E$518,2,FALSE),'Vinum Trinkreifetabelle'!$D$3:$CL$100,(G545-2003)*2+2,FALSE)="mässig"</xm:f>
            <x14:dxf>
              <fill>
                <patternFill>
                  <bgColor rgb="FFFF99CC"/>
                </patternFill>
              </fill>
            </x14:dxf>
          </x14:cfRule>
          <x14:cfRule type="expression" priority="111" id="{EF4908C4-B8C3-466B-B6F6-3F718047DF27}">
            <xm:f>VLOOKUP(VLOOKUP(D545,Weinregionen!$D$2:$E$518,2,FALSE),'Vinum Trinkreifetabelle'!$D$3:$CL$100,(G545-2003)*2+2,FALSE)="mittel"</xm:f>
            <x14:dxf>
              <fill>
                <patternFill>
                  <bgColor rgb="FFFFFF66"/>
                </patternFill>
              </fill>
            </x14:dxf>
          </x14:cfRule>
          <x14:cfRule type="expression" priority="112" id="{22B85CE2-233E-435A-9271-223201C33353}">
            <xm:f>VLOOKUP(VLOOKUP(D545,Weinregionen!$D$2:$E$518,2,FALSE),'Vinum Trinkreifetabelle'!$D$3:$CL$100,(G545-2003)*2+2,FALSE)="sehr gut"</xm:f>
            <x14:dxf>
              <fill>
                <patternFill>
                  <bgColor rgb="FF00FF00"/>
                </patternFill>
              </fill>
            </x14:dxf>
          </x14:cfRule>
          <xm:sqref>G545</xm:sqref>
        </x14:conditionalFormatting>
        <x14:conditionalFormatting xmlns:xm="http://schemas.microsoft.com/office/excel/2006/main">
          <x14:cfRule type="expression" priority="96" id="{B6145542-6386-49C3-A610-FB3AC577BDD5}">
            <xm:f>VLOOKUP(VLOOKUP(D227,Weinregionen!$D$2:$E$518,2,FALSE),'Vinum Trinkreifetabelle'!$D$3:$CL$100,(G227-2003)*2+2,FALSE)="mässig"</xm:f>
            <x14:dxf>
              <fill>
                <patternFill>
                  <bgColor rgb="FFFF99CC"/>
                </patternFill>
              </fill>
            </x14:dxf>
          </x14:cfRule>
          <x14:cfRule type="expression" priority="97" id="{6DE0B3EA-14E8-41E5-83B2-48C7EE77E95C}">
            <xm:f>VLOOKUP(VLOOKUP(D227,Weinregionen!$D$2:$E$518,2,FALSE),'Vinum Trinkreifetabelle'!$D$3:$CL$100,(G227-2003)*2+2,FALSE)="mittel"</xm:f>
            <x14:dxf>
              <fill>
                <patternFill>
                  <bgColor rgb="FFFFFF66"/>
                </patternFill>
              </fill>
            </x14:dxf>
          </x14:cfRule>
          <x14:cfRule type="expression" priority="98" id="{22DA44C3-D8E6-401C-ADB5-0CE22A93C947}">
            <xm:f>VLOOKUP(VLOOKUP(D227,Weinregionen!$D$2:$E$518,2,FALSE),'Vinum Trinkreifetabelle'!$D$3:$CL$100,(G227-2003)*2+2,FALSE)="sehr gut"</xm:f>
            <x14:dxf>
              <fill>
                <patternFill>
                  <bgColor rgb="FF00FF00"/>
                </patternFill>
              </fill>
            </x14:dxf>
          </x14:cfRule>
          <xm:sqref>G227</xm:sqref>
        </x14:conditionalFormatting>
        <x14:conditionalFormatting xmlns:xm="http://schemas.microsoft.com/office/excel/2006/main">
          <x14:cfRule type="expression" priority="80" id="{19F81BEA-552D-471B-A8F9-CAB0473869BB}">
            <xm:f>VLOOKUP(VLOOKUP(D107,Weinregionen!$D$2:$E$518,2,FALSE),'Vinum Trinkreifetabelle'!$D$3:$CL$100,(G107-2003)*2+2,FALSE)="mässig"</xm:f>
            <x14:dxf>
              <fill>
                <patternFill>
                  <bgColor rgb="FFFF99CC"/>
                </patternFill>
              </fill>
            </x14:dxf>
          </x14:cfRule>
          <x14:cfRule type="expression" priority="81" id="{2FA010B3-C914-4C7B-A59F-1A8D369381A6}">
            <xm:f>VLOOKUP(VLOOKUP(D107,Weinregionen!$D$2:$E$518,2,FALSE),'Vinum Trinkreifetabelle'!$D$3:$CL$100,(G107-2003)*2+2,FALSE)="mittel"</xm:f>
            <x14:dxf>
              <fill>
                <patternFill>
                  <bgColor rgb="FFFFFF66"/>
                </patternFill>
              </fill>
            </x14:dxf>
          </x14:cfRule>
          <x14:cfRule type="expression" priority="82" id="{6BAC23F1-259B-4BA5-BB85-16C919F5B4BA}">
            <xm:f>VLOOKUP(VLOOKUP(D107,Weinregionen!$D$2:$E$518,2,FALSE),'Vinum Trinkreifetabelle'!$D$3:$CL$100,(G107-2003)*2+2,FALSE)="sehr gut"</xm:f>
            <x14:dxf>
              <fill>
                <patternFill>
                  <bgColor rgb="FF00FF00"/>
                </patternFill>
              </fill>
            </x14:dxf>
          </x14:cfRule>
          <xm:sqref>G107</xm:sqref>
        </x14:conditionalFormatting>
        <x14:conditionalFormatting xmlns:xm="http://schemas.microsoft.com/office/excel/2006/main">
          <x14:cfRule type="expression" priority="72" id="{91C64E7B-4450-4A53-9394-3C3A653F27F5}">
            <xm:f>VLOOKUP(VLOOKUP(D384,Weinregionen!$D$2:$E$518,2,FALSE),'Vinum Trinkreifetabelle'!$D$3:$CL$100,(G384-2003)*2+2,FALSE)="mässig"</xm:f>
            <x14:dxf>
              <fill>
                <patternFill>
                  <bgColor rgb="FFFF99CC"/>
                </patternFill>
              </fill>
            </x14:dxf>
          </x14:cfRule>
          <x14:cfRule type="expression" priority="73" id="{1CE7576F-03B7-446B-8F95-AE9179D8B6D8}">
            <xm:f>VLOOKUP(VLOOKUP(D384,Weinregionen!$D$2:$E$518,2,FALSE),'Vinum Trinkreifetabelle'!$D$3:$CL$100,(G384-2003)*2+2,FALSE)="mittel"</xm:f>
            <x14:dxf>
              <fill>
                <patternFill>
                  <bgColor rgb="FFFFFF66"/>
                </patternFill>
              </fill>
            </x14:dxf>
          </x14:cfRule>
          <x14:cfRule type="expression" priority="74" id="{3D7238F1-8F9E-44A7-AF5B-9006913C2E10}">
            <xm:f>VLOOKUP(VLOOKUP(D384,Weinregionen!$D$2:$E$518,2,FALSE),'Vinum Trinkreifetabelle'!$D$3:$CL$100,(G384-2003)*2+2,FALSE)="sehr gut"</xm:f>
            <x14:dxf>
              <fill>
                <patternFill>
                  <bgColor rgb="FF00FF00"/>
                </patternFill>
              </fill>
            </x14:dxf>
          </x14:cfRule>
          <xm:sqref>G384</xm:sqref>
        </x14:conditionalFormatting>
        <x14:conditionalFormatting xmlns:xm="http://schemas.microsoft.com/office/excel/2006/main">
          <x14:cfRule type="expression" priority="50" id="{31797C6B-ADEE-4573-A8F9-8110E220F3CC}">
            <xm:f>VLOOKUP(VLOOKUP(D395,Weinregionen!$D$2:$E$518,2,FALSE),'Vinum Trinkreifetabelle'!$D$3:$CL$100,(G395-2003)*2+2,FALSE)="mässig"</xm:f>
            <x14:dxf>
              <fill>
                <patternFill>
                  <bgColor rgb="FFFF99CC"/>
                </patternFill>
              </fill>
            </x14:dxf>
          </x14:cfRule>
          <x14:cfRule type="expression" priority="51" id="{0E3C69D1-62DB-4462-9846-E81CE2C530F8}">
            <xm:f>VLOOKUP(VLOOKUP(D395,Weinregionen!$D$2:$E$518,2,FALSE),'Vinum Trinkreifetabelle'!$D$3:$CL$100,(G395-2003)*2+2,FALSE)="mittel"</xm:f>
            <x14:dxf>
              <fill>
                <patternFill>
                  <bgColor rgb="FFFFFF66"/>
                </patternFill>
              </fill>
            </x14:dxf>
          </x14:cfRule>
          <x14:cfRule type="expression" priority="52" id="{049786B9-4C4A-493B-9F21-241164570D9F}">
            <xm:f>VLOOKUP(VLOOKUP(D395,Weinregionen!$D$2:$E$518,2,FALSE),'Vinum Trinkreifetabelle'!$D$3:$CL$100,(G395-2003)*2+2,FALSE)="sehr gut"</xm:f>
            <x14:dxf>
              <fill>
                <patternFill>
                  <bgColor rgb="FF00FF00"/>
                </patternFill>
              </fill>
            </x14:dxf>
          </x14:cfRule>
          <xm:sqref>G395</xm:sqref>
        </x14:conditionalFormatting>
        <x14:conditionalFormatting xmlns:xm="http://schemas.microsoft.com/office/excel/2006/main">
          <x14:cfRule type="expression" priority="42" id="{FCC85157-8C36-464C-A3F3-539A424E934E}">
            <xm:f>VLOOKUP(VLOOKUP(D549,Weinregionen!$D$2:$E$518,2,FALSE),'Vinum Trinkreifetabelle'!$D$3:$CL$100,(G549-2003)*2+2,FALSE)="mässig"</xm:f>
            <x14:dxf>
              <fill>
                <patternFill>
                  <bgColor rgb="FFFF99CC"/>
                </patternFill>
              </fill>
            </x14:dxf>
          </x14:cfRule>
          <x14:cfRule type="expression" priority="43" id="{2A4D9A10-BDE2-4E3A-A08F-B6694ADE2132}">
            <xm:f>VLOOKUP(VLOOKUP(D549,Weinregionen!$D$2:$E$518,2,FALSE),'Vinum Trinkreifetabelle'!$D$3:$CL$100,(G549-2003)*2+2,FALSE)="mittel"</xm:f>
            <x14:dxf>
              <fill>
                <patternFill>
                  <bgColor rgb="FFFFFF66"/>
                </patternFill>
              </fill>
            </x14:dxf>
          </x14:cfRule>
          <x14:cfRule type="expression" priority="44" id="{45A38471-98F5-4800-8554-A75B334DC0A9}">
            <xm:f>VLOOKUP(VLOOKUP(D549,Weinregionen!$D$2:$E$518,2,FALSE),'Vinum Trinkreifetabelle'!$D$3:$CL$100,(G549-2003)*2+2,FALSE)="sehr gut"</xm:f>
            <x14:dxf>
              <fill>
                <patternFill>
                  <bgColor rgb="FF00FF00"/>
                </patternFill>
              </fill>
            </x14:dxf>
          </x14:cfRule>
          <xm:sqref>G549</xm:sqref>
        </x14:conditionalFormatting>
        <x14:conditionalFormatting xmlns:xm="http://schemas.microsoft.com/office/excel/2006/main">
          <x14:cfRule type="expression" priority="34" id="{6FB26BF6-0ED7-4B8D-88A1-4BFEFCCD2718}">
            <xm:f>VLOOKUP(VLOOKUP(D550,Weinregionen!$D$2:$E$518,2,FALSE),'Vinum Trinkreifetabelle'!$D$3:$CL$100,(G550-2003)*2+2,FALSE)="mässig"</xm:f>
            <x14:dxf>
              <fill>
                <patternFill>
                  <bgColor rgb="FFFF99CC"/>
                </patternFill>
              </fill>
            </x14:dxf>
          </x14:cfRule>
          <x14:cfRule type="expression" priority="35" id="{7D78D41D-6742-493C-A099-959C0C4A0A50}">
            <xm:f>VLOOKUP(VLOOKUP(D550,Weinregionen!$D$2:$E$518,2,FALSE),'Vinum Trinkreifetabelle'!$D$3:$CL$100,(G550-2003)*2+2,FALSE)="mittel"</xm:f>
            <x14:dxf>
              <fill>
                <patternFill>
                  <bgColor rgb="FFFFFF66"/>
                </patternFill>
              </fill>
            </x14:dxf>
          </x14:cfRule>
          <x14:cfRule type="expression" priority="36" id="{8251153E-24CC-4281-A392-B42E23AD87E4}">
            <xm:f>VLOOKUP(VLOOKUP(D550,Weinregionen!$D$2:$E$518,2,FALSE),'Vinum Trinkreifetabelle'!$D$3:$CL$100,(G550-2003)*2+2,FALSE)="sehr gut"</xm:f>
            <x14:dxf>
              <fill>
                <patternFill>
                  <bgColor rgb="FF00FF00"/>
                </patternFill>
              </fill>
            </x14:dxf>
          </x14:cfRule>
          <xm:sqref>G550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BE61DDB-E888-497A-B64D-F83E632917F6}">
          <x14:formula1>
            <xm:f>Hilfstabellen!$E$3:$E$7</xm:f>
          </x14:formula1>
          <xm:sqref>N260 M8:M956</xm:sqref>
        </x14:dataValidation>
        <x14:dataValidation type="list" allowBlank="1" showInputMessage="1" showErrorMessage="1" xr:uid="{837C43A3-3769-4BD3-868E-EC0256922259}">
          <x14:formula1>
            <xm:f>Weinregionen!$D$2:$D$325</xm:f>
          </x14:formula1>
          <xm:sqref>D580:D582 D8:D571</xm:sqref>
        </x14:dataValidation>
        <x14:dataValidation type="list" allowBlank="1" showInputMessage="1" showErrorMessage="1" xr:uid="{3AA80027-C86D-4F64-A093-529824D9A4A6}">
          <x14:formula1>
            <xm:f>Hilfstabellen!$C$3:$C$6</xm:f>
          </x14:formula1>
          <xm:sqref>B8:B1787</xm:sqref>
        </x14:dataValidation>
        <x14:dataValidation type="list" allowBlank="1" showInputMessage="1" showErrorMessage="1" xr:uid="{25D8C1D3-19D7-4E56-8B09-0CCAD95F080A}">
          <x14:formula1>
            <xm:f>Hilfstabellen!$A$3:$A$22</xm:f>
          </x14:formula1>
          <xm:sqref>A8:A1787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F24CB-9302-4305-A30D-6837540B8651}">
  <dimension ref="A1:H2163"/>
  <sheetViews>
    <sheetView zoomScale="130" zoomScaleNormal="130" workbookViewId="0">
      <pane ySplit="1" topLeftCell="A206" activePane="bottomLeft" state="frozenSplit"/>
      <selection activeCell="G7" sqref="G7"/>
      <selection pane="bottomLeft" activeCell="B229" sqref="B229"/>
    </sheetView>
  </sheetViews>
  <sheetFormatPr baseColWidth="10" defaultRowHeight="12.75" x14ac:dyDescent="0.2"/>
  <cols>
    <col min="1" max="1" width="13.140625" customWidth="1"/>
    <col min="2" max="2" width="26.7109375" style="46" customWidth="1"/>
    <col min="3" max="3" width="8.5703125" style="46" customWidth="1"/>
    <col min="4" max="4" width="42.85546875" style="46" customWidth="1"/>
    <col min="5" max="5" width="47" customWidth="1"/>
  </cols>
  <sheetData>
    <row r="1" spans="1:8" s="54" customFormat="1" ht="25.5" x14ac:dyDescent="0.2">
      <c r="A1" s="54" t="s">
        <v>47</v>
      </c>
      <c r="B1" s="53" t="s">
        <v>294</v>
      </c>
      <c r="C1" s="53" t="s">
        <v>86</v>
      </c>
      <c r="D1" s="53" t="s">
        <v>283</v>
      </c>
      <c r="E1" s="55" t="s">
        <v>202</v>
      </c>
    </row>
    <row r="2" spans="1:8" s="54" customFormat="1" x14ac:dyDescent="0.2">
      <c r="A2" s="45" t="s">
        <v>32</v>
      </c>
      <c r="B2" s="46" t="s">
        <v>33</v>
      </c>
      <c r="C2" s="46" t="s">
        <v>231</v>
      </c>
      <c r="D2" s="46" t="str">
        <f>A2&amp;", "&amp;B2&amp;", "&amp;C2</f>
        <v>Argentinien, Mendoza, rot/rosé</v>
      </c>
      <c r="E2" t="s">
        <v>233</v>
      </c>
      <c r="F2"/>
      <c r="G2"/>
      <c r="H2"/>
    </row>
    <row r="3" spans="1:8" s="54" customFormat="1" x14ac:dyDescent="0.2">
      <c r="A3" s="45"/>
      <c r="B3" s="46"/>
      <c r="C3" s="46" t="s">
        <v>156</v>
      </c>
      <c r="D3" s="46" t="str">
        <f>A2&amp;", "&amp;B2&amp;", "&amp;C3</f>
        <v>Argentinien, Mendoza, weiss</v>
      </c>
      <c r="E3" t="s">
        <v>233</v>
      </c>
      <c r="F3"/>
      <c r="G3"/>
      <c r="H3"/>
    </row>
    <row r="4" spans="1:8" x14ac:dyDescent="0.2">
      <c r="A4" s="45" t="s">
        <v>32</v>
      </c>
      <c r="B4" s="46" t="s">
        <v>85</v>
      </c>
      <c r="C4" s="46" t="s">
        <v>231</v>
      </c>
      <c r="D4" s="46" t="str">
        <f>A4&amp;", "&amp;B4&amp;", "&amp;C4</f>
        <v>Argentinien, Mendoza, Luján de Cuyo, rot/rosé</v>
      </c>
      <c r="E4" t="s">
        <v>233</v>
      </c>
    </row>
    <row r="5" spans="1:8" x14ac:dyDescent="0.2">
      <c r="A5" s="45"/>
      <c r="C5" s="46" t="s">
        <v>156</v>
      </c>
      <c r="D5" s="46" t="str">
        <f>A4&amp;", "&amp;B4&amp;", "&amp;C5</f>
        <v>Argentinien, Mendoza, Luján de Cuyo, weiss</v>
      </c>
      <c r="E5" t="s">
        <v>233</v>
      </c>
    </row>
    <row r="6" spans="1:8" x14ac:dyDescent="0.2">
      <c r="A6" s="45" t="s">
        <v>32</v>
      </c>
      <c r="B6" s="46" t="s">
        <v>138</v>
      </c>
      <c r="C6" s="46" t="s">
        <v>231</v>
      </c>
      <c r="D6" s="46" t="str">
        <f>A6&amp;", "&amp;B6&amp;", "&amp;C6</f>
        <v>Argentinien, Mendoza, Valle de Uco, rot/rosé</v>
      </c>
      <c r="E6" t="s">
        <v>233</v>
      </c>
    </row>
    <row r="7" spans="1:8" x14ac:dyDescent="0.2">
      <c r="A7" s="45"/>
      <c r="C7" s="46" t="s">
        <v>156</v>
      </c>
      <c r="D7" s="46" t="str">
        <f>A6&amp;", "&amp;B6&amp;", "&amp;C7</f>
        <v>Argentinien, Mendoza, Valle de Uco, weiss</v>
      </c>
      <c r="E7" t="s">
        <v>233</v>
      </c>
    </row>
    <row r="8" spans="1:8" x14ac:dyDescent="0.2">
      <c r="A8" s="45" t="s">
        <v>32</v>
      </c>
      <c r="B8" s="46" t="s">
        <v>133</v>
      </c>
      <c r="C8" s="46" t="s">
        <v>231</v>
      </c>
      <c r="D8" s="46" t="str">
        <f>A8&amp;", "&amp;B8&amp;", "&amp;C8</f>
        <v>Argentinien, Salta, rot/rosé</v>
      </c>
      <c r="E8" t="s">
        <v>233</v>
      </c>
    </row>
    <row r="9" spans="1:8" x14ac:dyDescent="0.2">
      <c r="A9" s="45"/>
      <c r="C9" s="46" t="s">
        <v>156</v>
      </c>
      <c r="D9" s="46" t="str">
        <f>A8&amp;", "&amp;B8&amp;", "&amp;C9</f>
        <v>Argentinien, Salta, weiss</v>
      </c>
      <c r="E9" t="s">
        <v>233</v>
      </c>
    </row>
    <row r="10" spans="1:8" x14ac:dyDescent="0.2">
      <c r="A10" s="45" t="s">
        <v>32</v>
      </c>
      <c r="B10" s="49" t="s">
        <v>154</v>
      </c>
      <c r="C10" s="46" t="s">
        <v>231</v>
      </c>
      <c r="D10" s="46" t="str">
        <f>A10&amp;", "&amp;B10&amp;", "&amp;C10</f>
        <v>Argentinien, Valle Calchaquí, rot/rosé</v>
      </c>
      <c r="E10" t="s">
        <v>233</v>
      </c>
    </row>
    <row r="11" spans="1:8" x14ac:dyDescent="0.2">
      <c r="A11" s="45"/>
      <c r="B11" s="49"/>
      <c r="C11" s="46" t="s">
        <v>156</v>
      </c>
      <c r="D11" s="46" t="str">
        <f>A10&amp;", "&amp;B10&amp;", "&amp;C11</f>
        <v>Argentinien, Valle Calchaquí, weiss</v>
      </c>
      <c r="E11" t="s">
        <v>233</v>
      </c>
    </row>
    <row r="12" spans="1:8" x14ac:dyDescent="0.2">
      <c r="A12" s="45" t="s">
        <v>36</v>
      </c>
      <c r="B12" s="46" t="s">
        <v>44</v>
      </c>
      <c r="C12" s="46" t="s">
        <v>231</v>
      </c>
      <c r="D12" s="46" t="str">
        <f>A12&amp;", "&amp;B12&amp;", "&amp;C12</f>
        <v>Australien, Barossa Valley, rot/rosé</v>
      </c>
      <c r="E12" t="s">
        <v>233</v>
      </c>
    </row>
    <row r="13" spans="1:8" x14ac:dyDescent="0.2">
      <c r="A13" s="45"/>
      <c r="C13" s="46" t="s">
        <v>156</v>
      </c>
      <c r="D13" s="46" t="str">
        <f>A12&amp;", "&amp;B12&amp;", "&amp;C13</f>
        <v>Australien, Barossa Valley, weiss</v>
      </c>
      <c r="E13" t="s">
        <v>233</v>
      </c>
    </row>
    <row r="14" spans="1:8" x14ac:dyDescent="0.2">
      <c r="A14" s="45" t="s">
        <v>36</v>
      </c>
      <c r="B14" s="46" t="s">
        <v>37</v>
      </c>
      <c r="C14" s="46" t="s">
        <v>231</v>
      </c>
      <c r="D14" s="46" t="str">
        <f>A14&amp;", "&amp;B14&amp;", "&amp;C14</f>
        <v>Australien, South Australia, rot/rosé</v>
      </c>
      <c r="E14" t="s">
        <v>233</v>
      </c>
    </row>
    <row r="15" spans="1:8" x14ac:dyDescent="0.2">
      <c r="A15" s="45"/>
      <c r="C15" s="46" t="s">
        <v>156</v>
      </c>
      <c r="D15" s="46" t="str">
        <f>A14&amp;", "&amp;B14&amp;", "&amp;C15</f>
        <v>Australien, South Australia, weiss</v>
      </c>
      <c r="E15" t="s">
        <v>233</v>
      </c>
    </row>
    <row r="16" spans="1:8" x14ac:dyDescent="0.2">
      <c r="A16" s="45" t="s">
        <v>36</v>
      </c>
      <c r="B16" s="46" t="s">
        <v>38</v>
      </c>
      <c r="C16" s="46" t="s">
        <v>231</v>
      </c>
      <c r="D16" s="46" t="str">
        <f>A16&amp;", "&amp;B16&amp;", "&amp;C16</f>
        <v>Australien, Western Australia, rot/rosé</v>
      </c>
      <c r="E16" t="s">
        <v>233</v>
      </c>
    </row>
    <row r="17" spans="1:8" x14ac:dyDescent="0.2">
      <c r="A17" s="45"/>
      <c r="C17" s="46" t="s">
        <v>156</v>
      </c>
      <c r="D17" s="46" t="str">
        <f>A16&amp;", "&amp;B16&amp;", "&amp;C17</f>
        <v>Australien, Western Australia, weiss</v>
      </c>
      <c r="E17" t="s">
        <v>233</v>
      </c>
    </row>
    <row r="18" spans="1:8" x14ac:dyDescent="0.2">
      <c r="A18" s="45" t="s">
        <v>34</v>
      </c>
      <c r="B18" s="46" t="s">
        <v>35</v>
      </c>
      <c r="C18" s="46" t="s">
        <v>231</v>
      </c>
      <c r="D18" s="46" t="str">
        <f>A18&amp;", "&amp;B18&amp;", "&amp;C18</f>
        <v>Chile, Maipo Valley, rot/rosé</v>
      </c>
      <c r="E18" t="s">
        <v>234</v>
      </c>
      <c r="H18" s="45"/>
    </row>
    <row r="19" spans="1:8" x14ac:dyDescent="0.2">
      <c r="A19" s="45"/>
      <c r="C19" s="46" t="s">
        <v>156</v>
      </c>
      <c r="D19" s="46" t="str">
        <f>A18&amp;", "&amp;B18&amp;", "&amp;C19</f>
        <v>Chile, Maipo Valley, weiss</v>
      </c>
      <c r="E19" t="s">
        <v>235</v>
      </c>
      <c r="H19" s="45"/>
    </row>
    <row r="20" spans="1:8" x14ac:dyDescent="0.2">
      <c r="A20" s="45" t="s">
        <v>34</v>
      </c>
      <c r="B20" s="46" t="s">
        <v>134</v>
      </c>
      <c r="C20" s="46" t="s">
        <v>231</v>
      </c>
      <c r="D20" s="46" t="str">
        <f>A20&amp;", "&amp;B20&amp;", "&amp;C20</f>
        <v>Chile, Rapel Valley, rot/rosé</v>
      </c>
      <c r="E20" t="s">
        <v>234</v>
      </c>
    </row>
    <row r="21" spans="1:8" x14ac:dyDescent="0.2">
      <c r="A21" s="45"/>
      <c r="C21" s="46" t="s">
        <v>156</v>
      </c>
      <c r="D21" s="46" t="str">
        <f>A20&amp;", "&amp;B20&amp;", "&amp;C21</f>
        <v>Chile, Rapel Valley, weiss</v>
      </c>
      <c r="E21" t="s">
        <v>235</v>
      </c>
    </row>
    <row r="22" spans="1:8" x14ac:dyDescent="0.2">
      <c r="A22" s="45" t="s">
        <v>34</v>
      </c>
      <c r="B22" s="46" t="s">
        <v>118</v>
      </c>
      <c r="C22" s="46" t="s">
        <v>231</v>
      </c>
      <c r="D22" s="46" t="str">
        <f>A22&amp;", "&amp;B22&amp;", "&amp;C22</f>
        <v>Chile, Valle de Aconcagua, rot/rosé</v>
      </c>
      <c r="E22" t="s">
        <v>234</v>
      </c>
    </row>
    <row r="23" spans="1:8" x14ac:dyDescent="0.2">
      <c r="A23" s="45"/>
      <c r="C23" s="46" t="s">
        <v>156</v>
      </c>
      <c r="D23" s="46" t="str">
        <f>A22&amp;", "&amp;B22&amp;", "&amp;C23</f>
        <v>Chile, Valle de Aconcagua, weiss</v>
      </c>
      <c r="E23" t="s">
        <v>235</v>
      </c>
    </row>
    <row r="24" spans="1:8" x14ac:dyDescent="0.2">
      <c r="A24" s="45" t="s">
        <v>34</v>
      </c>
      <c r="B24" s="47" t="s">
        <v>293</v>
      </c>
      <c r="C24" s="46" t="s">
        <v>231</v>
      </c>
      <c r="D24" s="46" t="str">
        <f>A24&amp;", "&amp;B24&amp;", "&amp;C24</f>
        <v>Chile, Valle del Maule, rot/rosé</v>
      </c>
      <c r="E24" t="s">
        <v>234</v>
      </c>
    </row>
    <row r="25" spans="1:8" x14ac:dyDescent="0.2">
      <c r="A25" s="45"/>
      <c r="B25" s="47"/>
      <c r="C25" s="46" t="s">
        <v>156</v>
      </c>
      <c r="D25" s="46" t="str">
        <f>A24&amp;", "&amp;B24&amp;", "&amp;C25</f>
        <v>Chile, Valle del Maule, weiss</v>
      </c>
      <c r="E25" t="s">
        <v>235</v>
      </c>
    </row>
    <row r="26" spans="1:8" x14ac:dyDescent="0.2">
      <c r="A26" s="45" t="s">
        <v>34</v>
      </c>
      <c r="B26" s="47" t="s">
        <v>135</v>
      </c>
      <c r="C26" s="46" t="s">
        <v>231</v>
      </c>
      <c r="D26" s="46" t="str">
        <f>A26&amp;", "&amp;B26&amp;", "&amp;C26</f>
        <v>Chile, Valle de Colchagua, rot/rosé</v>
      </c>
      <c r="E26" t="s">
        <v>234</v>
      </c>
    </row>
    <row r="27" spans="1:8" x14ac:dyDescent="0.2">
      <c r="A27" s="45"/>
      <c r="B27" s="47"/>
      <c r="C27" s="46" t="s">
        <v>156</v>
      </c>
      <c r="D27" s="46" t="str">
        <f>A26&amp;", "&amp;B26&amp;", "&amp;C27</f>
        <v>Chile, Valle de Colchagua, weiss</v>
      </c>
      <c r="E27" t="s">
        <v>235</v>
      </c>
    </row>
    <row r="28" spans="1:8" x14ac:dyDescent="0.2">
      <c r="A28" s="45" t="s">
        <v>34</v>
      </c>
      <c r="B28" s="47" t="s">
        <v>315</v>
      </c>
      <c r="C28" s="46" t="s">
        <v>231</v>
      </c>
      <c r="D28" s="46" t="str">
        <f>A28&amp;", "&amp;B28&amp;", "&amp;C28</f>
        <v>Chile, Valle del Cachapoal, rot/rosé</v>
      </c>
      <c r="E28" t="s">
        <v>234</v>
      </c>
    </row>
    <row r="29" spans="1:8" x14ac:dyDescent="0.2">
      <c r="A29" s="45"/>
      <c r="B29" s="47"/>
      <c r="C29" s="46" t="s">
        <v>156</v>
      </c>
      <c r="D29" s="46" t="str">
        <f t="shared" ref="D29" si="0">A28&amp;", "&amp;B28&amp;", "&amp;C29</f>
        <v>Chile, Valle del Cachapoal, weiss</v>
      </c>
      <c r="E29" t="s">
        <v>235</v>
      </c>
    </row>
    <row r="30" spans="1:8" x14ac:dyDescent="0.2">
      <c r="A30" s="45" t="s">
        <v>88</v>
      </c>
      <c r="B30" s="46" t="s">
        <v>0</v>
      </c>
      <c r="C30" s="46" t="s">
        <v>231</v>
      </c>
      <c r="D30" s="46" t="str">
        <f>A30&amp;", "&amp;B30&amp;", "&amp;C30</f>
        <v>Deutschland, Mosel-Saar-Ruwer, rot/rosé</v>
      </c>
      <c r="E30" t="s">
        <v>236</v>
      </c>
    </row>
    <row r="31" spans="1:8" x14ac:dyDescent="0.2">
      <c r="A31" s="45"/>
      <c r="C31" s="46" t="s">
        <v>156</v>
      </c>
      <c r="D31" s="46" t="str">
        <f>A30&amp;", "&amp;B30&amp;", "&amp;C31</f>
        <v>Deutschland, Mosel-Saar-Ruwer, weiss</v>
      </c>
      <c r="E31" t="s">
        <v>236</v>
      </c>
    </row>
    <row r="32" spans="1:8" x14ac:dyDescent="0.2">
      <c r="A32" s="45" t="s">
        <v>88</v>
      </c>
      <c r="B32" s="47" t="s">
        <v>132</v>
      </c>
      <c r="C32" s="46" t="s">
        <v>231</v>
      </c>
      <c r="D32" s="46" t="str">
        <f>A32&amp;", "&amp;B32&amp;", "&amp;C32</f>
        <v>Deutschland, Rheingau, rot/rosé</v>
      </c>
      <c r="E32" t="s">
        <v>237</v>
      </c>
    </row>
    <row r="33" spans="1:5" x14ac:dyDescent="0.2">
      <c r="A33" s="45"/>
      <c r="B33" s="47"/>
      <c r="C33" s="46" t="s">
        <v>156</v>
      </c>
      <c r="D33" s="46" t="str">
        <f>A32&amp;", "&amp;B32&amp;", "&amp;C33</f>
        <v>Deutschland, Rheingau, weiss</v>
      </c>
      <c r="E33" t="s">
        <v>237</v>
      </c>
    </row>
    <row r="34" spans="1:5" x14ac:dyDescent="0.2">
      <c r="A34" s="45" t="s">
        <v>88</v>
      </c>
      <c r="B34" s="46" t="s">
        <v>89</v>
      </c>
      <c r="C34" s="46" t="s">
        <v>231</v>
      </c>
      <c r="D34" s="46" t="str">
        <f>A34&amp;", "&amp;B34&amp;", "&amp;C34</f>
        <v>Deutschland, Rheinhessen, rot/rosé</v>
      </c>
      <c r="E34" t="s">
        <v>238</v>
      </c>
    </row>
    <row r="35" spans="1:5" x14ac:dyDescent="0.2">
      <c r="A35" s="45"/>
      <c r="C35" s="46" t="s">
        <v>156</v>
      </c>
      <c r="D35" s="46" t="str">
        <f>A34&amp;", "&amp;B34&amp;", "&amp;C35</f>
        <v>Deutschland, Rheinhessen, weiss</v>
      </c>
      <c r="E35" t="s">
        <v>238</v>
      </c>
    </row>
    <row r="36" spans="1:5" x14ac:dyDescent="0.2">
      <c r="A36" s="45" t="s">
        <v>88</v>
      </c>
      <c r="B36" s="47" t="s">
        <v>142</v>
      </c>
      <c r="C36" s="46" t="s">
        <v>231</v>
      </c>
      <c r="D36" s="46" t="str">
        <f>A36&amp;", "&amp;B36&amp;", "&amp;C36</f>
        <v>Deutschland, Württemberg, rot/rosé</v>
      </c>
      <c r="E36" t="s">
        <v>240</v>
      </c>
    </row>
    <row r="37" spans="1:5" x14ac:dyDescent="0.2">
      <c r="A37" s="45"/>
      <c r="B37" s="47"/>
      <c r="C37" s="46" t="s">
        <v>156</v>
      </c>
      <c r="D37" s="46" t="str">
        <f>A36&amp;", "&amp;B36&amp;", "&amp;C37</f>
        <v>Deutschland, Württemberg, weiss</v>
      </c>
      <c r="E37" t="s">
        <v>239</v>
      </c>
    </row>
    <row r="38" spans="1:5" x14ac:dyDescent="0.2">
      <c r="A38" s="45" t="s">
        <v>29</v>
      </c>
      <c r="B38" s="46" t="s">
        <v>58</v>
      </c>
      <c r="C38" s="46" t="s">
        <v>231</v>
      </c>
      <c r="D38" s="46" t="str">
        <f>A38&amp;", "&amp;B38&amp;", "&amp;C38</f>
        <v>Frankreich, Banyuls, rot/rosé</v>
      </c>
      <c r="E38" t="s">
        <v>241</v>
      </c>
    </row>
    <row r="39" spans="1:5" x14ac:dyDescent="0.2">
      <c r="A39" s="45"/>
      <c r="C39" s="46" t="s">
        <v>156</v>
      </c>
      <c r="D39" s="46" t="str">
        <f>A38&amp;", "&amp;B38&amp;", "&amp;C39</f>
        <v>Frankreich, Banyuls, weiss</v>
      </c>
      <c r="E39" t="s">
        <v>241</v>
      </c>
    </row>
    <row r="40" spans="1:5" x14ac:dyDescent="0.2">
      <c r="A40" s="45" t="s">
        <v>29</v>
      </c>
      <c r="B40" s="46" t="s">
        <v>41</v>
      </c>
      <c r="C40" s="46" t="s">
        <v>231</v>
      </c>
      <c r="D40" s="46" t="str">
        <f>A40&amp;", "&amp;B40&amp;", "&amp;C40</f>
        <v>Frankreich, Bordeaux, rot/rosé</v>
      </c>
      <c r="E40" t="s">
        <v>242</v>
      </c>
    </row>
    <row r="41" spans="1:5" x14ac:dyDescent="0.2">
      <c r="A41" s="45"/>
      <c r="C41" s="46" t="s">
        <v>156</v>
      </c>
      <c r="D41" s="46" t="str">
        <f>A40&amp;", "&amp;B40&amp;", "&amp;C41</f>
        <v>Frankreich, Bordeaux, weiss</v>
      </c>
      <c r="E41" t="s">
        <v>242</v>
      </c>
    </row>
    <row r="42" spans="1:5" x14ac:dyDescent="0.2">
      <c r="A42" s="45" t="s">
        <v>29</v>
      </c>
      <c r="B42" s="46" t="s">
        <v>204</v>
      </c>
      <c r="C42" s="46" t="s">
        <v>231</v>
      </c>
      <c r="D42" s="46" t="str">
        <f>A42&amp;", "&amp;B42&amp;", "&amp;C42</f>
        <v>Frankreich, Bordeaux, Haut-Médoc, rot/rosé</v>
      </c>
      <c r="E42" t="s">
        <v>243</v>
      </c>
    </row>
    <row r="43" spans="1:5" x14ac:dyDescent="0.2">
      <c r="A43" s="45"/>
      <c r="C43" s="46" t="s">
        <v>156</v>
      </c>
      <c r="D43" s="46" t="str">
        <f>A42&amp;", "&amp;B42&amp;", "&amp;C43</f>
        <v>Frankreich, Bordeaux, Haut-Médoc, weiss</v>
      </c>
      <c r="E43" t="s">
        <v>243</v>
      </c>
    </row>
    <row r="44" spans="1:5" x14ac:dyDescent="0.2">
      <c r="A44" s="45" t="s">
        <v>29</v>
      </c>
      <c r="B44" s="46" t="s">
        <v>205</v>
      </c>
      <c r="C44" s="46" t="s">
        <v>231</v>
      </c>
      <c r="D44" s="46" t="str">
        <f>A44&amp;", "&amp;B44&amp;", "&amp;C44</f>
        <v>Frankreich, Bordeaux, Listrac-Médoc, rot/rosé</v>
      </c>
      <c r="E44" t="s">
        <v>243</v>
      </c>
    </row>
    <row r="45" spans="1:5" x14ac:dyDescent="0.2">
      <c r="A45" s="45"/>
      <c r="C45" s="46" t="s">
        <v>156</v>
      </c>
      <c r="D45" s="46" t="str">
        <f>A44&amp;", "&amp;B44&amp;", "&amp;C45</f>
        <v>Frankreich, Bordeaux, Listrac-Médoc, weiss</v>
      </c>
      <c r="E45" t="s">
        <v>243</v>
      </c>
    </row>
    <row r="46" spans="1:5" x14ac:dyDescent="0.2">
      <c r="A46" s="45" t="s">
        <v>29</v>
      </c>
      <c r="B46" s="46" t="s">
        <v>170</v>
      </c>
      <c r="C46" s="46" t="s">
        <v>231</v>
      </c>
      <c r="D46" s="46" t="str">
        <f>A46&amp;", "&amp;B46&amp;", "&amp;C46</f>
        <v>Frankreich, Bordeaux, Médoc, rot/rosé</v>
      </c>
      <c r="E46" t="s">
        <v>243</v>
      </c>
    </row>
    <row r="47" spans="1:5" x14ac:dyDescent="0.2">
      <c r="A47" s="45"/>
      <c r="C47" s="46" t="s">
        <v>156</v>
      </c>
      <c r="D47" s="46" t="str">
        <f>A46&amp;", "&amp;B46&amp;", "&amp;C47</f>
        <v>Frankreich, Bordeaux, Médoc, weiss</v>
      </c>
      <c r="E47" t="s">
        <v>243</v>
      </c>
    </row>
    <row r="48" spans="1:5" x14ac:dyDescent="0.2">
      <c r="A48" s="45" t="s">
        <v>29</v>
      </c>
      <c r="B48" s="46" t="s">
        <v>206</v>
      </c>
      <c r="C48" s="46" t="s">
        <v>231</v>
      </c>
      <c r="D48" s="46" t="str">
        <f>A48&amp;", "&amp;B48&amp;", "&amp;C48</f>
        <v>Frankreich, Bordeaux, Pomerol, rot/rosé</v>
      </c>
      <c r="E48" t="s">
        <v>244</v>
      </c>
    </row>
    <row r="49" spans="1:5" x14ac:dyDescent="0.2">
      <c r="A49" s="45"/>
      <c r="C49" s="46" t="s">
        <v>156</v>
      </c>
      <c r="D49" s="46" t="str">
        <f>A48&amp;", "&amp;B48&amp;", "&amp;C49</f>
        <v>Frankreich, Bordeaux, Pomerol, weiss</v>
      </c>
      <c r="E49" t="s">
        <v>244</v>
      </c>
    </row>
    <row r="50" spans="1:5" x14ac:dyDescent="0.2">
      <c r="A50" s="45" t="s">
        <v>29</v>
      </c>
      <c r="B50" s="46" t="s">
        <v>207</v>
      </c>
      <c r="C50" s="46" t="s">
        <v>231</v>
      </c>
      <c r="D50" s="46" t="str">
        <f>A50&amp;", "&amp;B50&amp;", "&amp;C50</f>
        <v>Frankreich, Bordeaux, Saint Emilion, rot/rosé</v>
      </c>
      <c r="E50" t="s">
        <v>244</v>
      </c>
    </row>
    <row r="51" spans="1:5" x14ac:dyDescent="0.2">
      <c r="A51" s="45"/>
      <c r="C51" s="46" t="s">
        <v>156</v>
      </c>
      <c r="D51" s="46" t="str">
        <f>A50&amp;", "&amp;B50&amp;", "&amp;C51</f>
        <v>Frankreich, Bordeaux, Saint Emilion, weiss</v>
      </c>
      <c r="E51" t="s">
        <v>244</v>
      </c>
    </row>
    <row r="52" spans="1:5" x14ac:dyDescent="0.2">
      <c r="A52" s="45" t="s">
        <v>29</v>
      </c>
      <c r="B52" s="46" t="s">
        <v>208</v>
      </c>
      <c r="C52" s="46" t="s">
        <v>231</v>
      </c>
      <c r="D52" s="46" t="str">
        <f>A52&amp;", "&amp;B52&amp;", "&amp;C52</f>
        <v>Frankreich, Bordeaux, Saint Julien, rot/rosé</v>
      </c>
      <c r="E52" t="s">
        <v>243</v>
      </c>
    </row>
    <row r="53" spans="1:5" x14ac:dyDescent="0.2">
      <c r="A53" s="45"/>
      <c r="C53" s="46" t="s">
        <v>156</v>
      </c>
      <c r="D53" s="46" t="str">
        <f>A52&amp;", "&amp;B52&amp;", "&amp;C53</f>
        <v>Frankreich, Bordeaux, Saint Julien, weiss</v>
      </c>
      <c r="E53" t="s">
        <v>243</v>
      </c>
    </row>
    <row r="54" spans="1:5" x14ac:dyDescent="0.2">
      <c r="A54" s="45" t="s">
        <v>29</v>
      </c>
      <c r="B54" s="46" t="s">
        <v>209</v>
      </c>
      <c r="C54" s="46" t="s">
        <v>231</v>
      </c>
      <c r="D54" s="46" t="str">
        <f>A54&amp;", "&amp;B54&amp;", "&amp;C54</f>
        <v>Frankreich, Bordeaux, Saint-Éstèphe, rot/rosé</v>
      </c>
      <c r="E54" t="s">
        <v>243</v>
      </c>
    </row>
    <row r="55" spans="1:5" x14ac:dyDescent="0.2">
      <c r="A55" s="45"/>
      <c r="C55" s="46" t="s">
        <v>156</v>
      </c>
      <c r="D55" s="46" t="str">
        <f>A54&amp;", "&amp;B54&amp;", "&amp;C55</f>
        <v>Frankreich, Bordeaux, Saint-Éstèphe, weiss</v>
      </c>
      <c r="E55" t="s">
        <v>243</v>
      </c>
    </row>
    <row r="56" spans="1:5" x14ac:dyDescent="0.2">
      <c r="A56" s="45" t="s">
        <v>29</v>
      </c>
      <c r="B56" s="46" t="s">
        <v>69</v>
      </c>
      <c r="C56" s="46" t="s">
        <v>231</v>
      </c>
      <c r="D56" s="46" t="str">
        <f>A56&amp;", "&amp;B56&amp;", "&amp;C56</f>
        <v>Frankreich, Burgund, Côte-d'Or, rot/rosé</v>
      </c>
      <c r="E56" t="s">
        <v>245</v>
      </c>
    </row>
    <row r="57" spans="1:5" x14ac:dyDescent="0.2">
      <c r="A57" s="45"/>
      <c r="C57" s="46" t="s">
        <v>156</v>
      </c>
      <c r="D57" s="46" t="str">
        <f>A56&amp;", "&amp;B56&amp;", "&amp;C57</f>
        <v>Frankreich, Burgund, Côte-d'Or, weiss</v>
      </c>
      <c r="E57" t="s">
        <v>246</v>
      </c>
    </row>
    <row r="58" spans="1:5" x14ac:dyDescent="0.2">
      <c r="A58" s="45" t="s">
        <v>29</v>
      </c>
      <c r="B58" s="46" t="s">
        <v>289</v>
      </c>
      <c r="C58" s="46" t="s">
        <v>231</v>
      </c>
      <c r="D58" s="46" t="str">
        <f>A58&amp;", "&amp;B58&amp;", "&amp;C58</f>
        <v>Frankreich, Burgund, Côte de Beaune, rot/rosé</v>
      </c>
      <c r="E58" t="s">
        <v>245</v>
      </c>
    </row>
    <row r="59" spans="1:5" x14ac:dyDescent="0.2">
      <c r="A59" s="45"/>
      <c r="C59" s="46" t="s">
        <v>156</v>
      </c>
      <c r="D59" s="46" t="str">
        <f>A58&amp;", "&amp;B58&amp;", "&amp;C59</f>
        <v>Frankreich, Burgund, Côte de Beaune, weiss</v>
      </c>
      <c r="E59" t="s">
        <v>246</v>
      </c>
    </row>
    <row r="60" spans="1:5" x14ac:dyDescent="0.2">
      <c r="A60" s="45" t="s">
        <v>29</v>
      </c>
      <c r="B60" s="46" t="s">
        <v>290</v>
      </c>
      <c r="C60" s="46" t="s">
        <v>231</v>
      </c>
      <c r="D60" s="46" t="str">
        <f>A60&amp;", "&amp;B60&amp;", "&amp;C60</f>
        <v>Frankreich, Burgund, Côte de Nuits, rot/rosé</v>
      </c>
      <c r="E60" t="s">
        <v>245</v>
      </c>
    </row>
    <row r="61" spans="1:5" x14ac:dyDescent="0.2">
      <c r="A61" s="45"/>
      <c r="C61" s="46" t="s">
        <v>156</v>
      </c>
      <c r="D61" s="46" t="str">
        <f>A60&amp;", "&amp;B60&amp;", "&amp;C61</f>
        <v>Frankreich, Burgund, Côte de Nuits, weiss</v>
      </c>
      <c r="E61" t="s">
        <v>246</v>
      </c>
    </row>
    <row r="62" spans="1:5" x14ac:dyDescent="0.2">
      <c r="A62" s="45" t="s">
        <v>29</v>
      </c>
      <c r="B62" s="46" t="s">
        <v>126</v>
      </c>
      <c r="C62" s="46" t="s">
        <v>231</v>
      </c>
      <c r="D62" s="46" t="str">
        <f>A62&amp;", "&amp;B62&amp;", "&amp;C62</f>
        <v>Frankreich, Cahors, rot/rosé</v>
      </c>
      <c r="E62" t="s">
        <v>242</v>
      </c>
    </row>
    <row r="63" spans="1:5" x14ac:dyDescent="0.2">
      <c r="A63" s="45"/>
      <c r="C63" s="46" t="s">
        <v>156</v>
      </c>
      <c r="D63" s="46" t="str">
        <f>A62&amp;", "&amp;B62&amp;", "&amp;C63</f>
        <v>Frankreich, Cahors, weiss</v>
      </c>
      <c r="E63" t="s">
        <v>242</v>
      </c>
    </row>
    <row r="64" spans="1:5" x14ac:dyDescent="0.2">
      <c r="A64" s="45" t="s">
        <v>29</v>
      </c>
      <c r="B64" s="46" t="s">
        <v>110</v>
      </c>
      <c r="C64" s="46" t="s">
        <v>231</v>
      </c>
      <c r="D64" s="46" t="str">
        <f>A64&amp;", "&amp;B64&amp;", "&amp;C64</f>
        <v>Frankreich, Châteauneuf-du-Pape, rot/rosé</v>
      </c>
      <c r="E64" t="s">
        <v>247</v>
      </c>
    </row>
    <row r="65" spans="1:5" x14ac:dyDescent="0.2">
      <c r="A65" s="45"/>
      <c r="C65" s="46" t="s">
        <v>156</v>
      </c>
      <c r="D65" s="46" t="str">
        <f>A64&amp;", "&amp;B64&amp;", "&amp;C65</f>
        <v>Frankreich, Châteauneuf-du-Pape, weiss</v>
      </c>
      <c r="E65" t="s">
        <v>247</v>
      </c>
    </row>
    <row r="66" spans="1:5" x14ac:dyDescent="0.2">
      <c r="A66" s="45" t="s">
        <v>29</v>
      </c>
      <c r="B66" s="47" t="s">
        <v>76</v>
      </c>
      <c r="C66" s="46" t="s">
        <v>231</v>
      </c>
      <c r="D66" s="46" t="str">
        <f>A66&amp;", "&amp;B66&amp;", "&amp;C66</f>
        <v>Frankreich, Corbières (Süd-Frankreich), rot/rosé</v>
      </c>
      <c r="E66" t="s">
        <v>241</v>
      </c>
    </row>
    <row r="67" spans="1:5" x14ac:dyDescent="0.2">
      <c r="A67" s="45"/>
      <c r="B67" s="47"/>
      <c r="C67" s="46" t="s">
        <v>156</v>
      </c>
      <c r="D67" s="46" t="str">
        <f>A66&amp;", "&amp;B66&amp;", "&amp;C67</f>
        <v>Frankreich, Corbières (Süd-Frankreich), weiss</v>
      </c>
      <c r="E67" t="s">
        <v>241</v>
      </c>
    </row>
    <row r="68" spans="1:5" x14ac:dyDescent="0.2">
      <c r="A68" s="45" t="s">
        <v>29</v>
      </c>
      <c r="B68" s="46" t="s">
        <v>81</v>
      </c>
      <c r="C68" s="46" t="s">
        <v>231</v>
      </c>
      <c r="D68" s="46" t="str">
        <f>A68&amp;", "&amp;B68&amp;", "&amp;C68</f>
        <v>Frankreich, Côtes Bordeaux, rot/rosé</v>
      </c>
      <c r="E68" t="s">
        <v>242</v>
      </c>
    </row>
    <row r="69" spans="1:5" x14ac:dyDescent="0.2">
      <c r="A69" s="45"/>
      <c r="C69" s="46" t="s">
        <v>156</v>
      </c>
      <c r="D69" s="46" t="str">
        <f>A68&amp;", "&amp;B68&amp;", "&amp;C69</f>
        <v>Frankreich, Côtes Bordeaux, weiss</v>
      </c>
      <c r="E69" t="s">
        <v>242</v>
      </c>
    </row>
    <row r="70" spans="1:5" x14ac:dyDescent="0.2">
      <c r="A70" s="45" t="s">
        <v>29</v>
      </c>
      <c r="B70" s="46" t="s">
        <v>42</v>
      </c>
      <c r="C70" s="46" t="s">
        <v>231</v>
      </c>
      <c r="D70" s="46" t="str">
        <f>A70&amp;", "&amp;B70&amp;", "&amp;C70</f>
        <v>Frankreich, Côtes Catalanes, rot/rosé</v>
      </c>
      <c r="E70" t="s">
        <v>241</v>
      </c>
    </row>
    <row r="71" spans="1:5" x14ac:dyDescent="0.2">
      <c r="A71" s="45"/>
      <c r="C71" s="46" t="s">
        <v>156</v>
      </c>
      <c r="D71" s="46" t="str">
        <f>A70&amp;", "&amp;B70&amp;", "&amp;C71</f>
        <v>Frankreich, Côtes Catalanes, weiss</v>
      </c>
      <c r="E71" t="s">
        <v>241</v>
      </c>
    </row>
    <row r="72" spans="1:5" x14ac:dyDescent="0.2">
      <c r="A72" s="45" t="s">
        <v>29</v>
      </c>
      <c r="B72" s="46" t="s">
        <v>203</v>
      </c>
      <c r="C72" s="46" t="s">
        <v>231</v>
      </c>
      <c r="D72" s="46" t="str">
        <f>A72&amp;", "&amp;B72&amp;", "&amp;C72</f>
        <v>Frankreich, Côtes de Ventoux, rot/rosé</v>
      </c>
      <c r="E72" t="s">
        <v>248</v>
      </c>
    </row>
    <row r="73" spans="1:5" x14ac:dyDescent="0.2">
      <c r="A73" s="45"/>
      <c r="C73" s="46" t="s">
        <v>156</v>
      </c>
      <c r="D73" s="46" t="str">
        <f>A72&amp;", "&amp;B72&amp;", "&amp;C73</f>
        <v>Frankreich, Côtes de Ventoux, weiss</v>
      </c>
      <c r="E73" t="s">
        <v>248</v>
      </c>
    </row>
    <row r="74" spans="1:5" x14ac:dyDescent="0.2">
      <c r="A74" s="45" t="s">
        <v>29</v>
      </c>
      <c r="B74" s="46" t="s">
        <v>71</v>
      </c>
      <c r="C74" s="46" t="s">
        <v>231</v>
      </c>
      <c r="D74" s="46" t="str">
        <f>A74&amp;", "&amp;B74&amp;", "&amp;C74</f>
        <v>Frankreich, Côtes du Rhône, Gigondas, rot/rosé</v>
      </c>
      <c r="E74" t="s">
        <v>247</v>
      </c>
    </row>
    <row r="75" spans="1:5" x14ac:dyDescent="0.2">
      <c r="A75" s="45"/>
      <c r="C75" s="46" t="s">
        <v>156</v>
      </c>
      <c r="D75" s="46" t="str">
        <f>A74&amp;", "&amp;B74&amp;", "&amp;C75</f>
        <v>Frankreich, Côtes du Rhône, Gigondas, weiss</v>
      </c>
      <c r="E75" t="s">
        <v>247</v>
      </c>
    </row>
    <row r="76" spans="1:5" x14ac:dyDescent="0.2">
      <c r="A76" s="45" t="s">
        <v>29</v>
      </c>
      <c r="B76" s="46" t="s">
        <v>102</v>
      </c>
      <c r="C76" s="46" t="s">
        <v>231</v>
      </c>
      <c r="D76" s="46" t="str">
        <f>A76&amp;", "&amp;B76&amp;", "&amp;C76</f>
        <v>Frankreich, Côtes du Roussillon, rot/rosé</v>
      </c>
      <c r="E76" t="s">
        <v>241</v>
      </c>
    </row>
    <row r="77" spans="1:5" x14ac:dyDescent="0.2">
      <c r="A77" s="45"/>
      <c r="C77" s="46" t="s">
        <v>156</v>
      </c>
      <c r="D77" s="46" t="str">
        <f>A76&amp;", "&amp;B76&amp;", "&amp;C77</f>
        <v>Frankreich, Côtes du Roussillon, weiss</v>
      </c>
      <c r="E77" t="s">
        <v>241</v>
      </c>
    </row>
    <row r="78" spans="1:5" x14ac:dyDescent="0.2">
      <c r="A78" s="45" t="s">
        <v>29</v>
      </c>
      <c r="B78" s="46" t="s">
        <v>112</v>
      </c>
      <c r="C78" s="46" t="s">
        <v>231</v>
      </c>
      <c r="D78" s="46" t="str">
        <f>A78&amp;", "&amp;B78&amp;", "&amp;C78</f>
        <v>Frankreich, Côtes-du-Rhône, rot/rosé</v>
      </c>
      <c r="E78" t="s">
        <v>247</v>
      </c>
    </row>
    <row r="79" spans="1:5" x14ac:dyDescent="0.2">
      <c r="A79" s="45"/>
      <c r="C79" s="46" t="s">
        <v>156</v>
      </c>
      <c r="D79" s="46" t="str">
        <f>A78&amp;", "&amp;B78&amp;", "&amp;C79</f>
        <v>Frankreich, Côtes-du-Rhône, weiss</v>
      </c>
      <c r="E79" t="s">
        <v>247</v>
      </c>
    </row>
    <row r="80" spans="1:5" x14ac:dyDescent="0.2">
      <c r="A80" s="45" t="s">
        <v>29</v>
      </c>
      <c r="B80" s="46" t="s">
        <v>111</v>
      </c>
      <c r="C80" s="46" t="s">
        <v>231</v>
      </c>
      <c r="D80" s="46" t="str">
        <f>A80&amp;", "&amp;B80&amp;", "&amp;C80</f>
        <v>Frankreich, Crozes-Hermitage, rot/rosé</v>
      </c>
      <c r="E80" t="s">
        <v>249</v>
      </c>
    </row>
    <row r="81" spans="1:5" x14ac:dyDescent="0.2">
      <c r="A81" s="45"/>
      <c r="C81" s="46" t="s">
        <v>156</v>
      </c>
      <c r="D81" s="46" t="str">
        <f>A80&amp;", "&amp;B80&amp;", "&amp;C81</f>
        <v>Frankreich, Crozes-Hermitage, weiss</v>
      </c>
      <c r="E81" t="s">
        <v>249</v>
      </c>
    </row>
    <row r="82" spans="1:5" x14ac:dyDescent="0.2">
      <c r="A82" s="45" t="s">
        <v>29</v>
      </c>
      <c r="B82" s="46" t="s">
        <v>52</v>
      </c>
      <c r="C82" s="46" t="s">
        <v>231</v>
      </c>
      <c r="D82" s="46" t="str">
        <f>A82&amp;", "&amp;B82&amp;", "&amp;C82</f>
        <v>Frankreich, Elsass, rot/rosé</v>
      </c>
      <c r="E82" t="s">
        <v>250</v>
      </c>
    </row>
    <row r="83" spans="1:5" x14ac:dyDescent="0.2">
      <c r="A83" s="45"/>
      <c r="C83" s="46" t="s">
        <v>156</v>
      </c>
      <c r="D83" s="46" t="str">
        <f>A82&amp;", "&amp;B82&amp;", "&amp;C83</f>
        <v>Frankreich, Elsass, weiss</v>
      </c>
      <c r="E83" t="s">
        <v>250</v>
      </c>
    </row>
    <row r="84" spans="1:5" x14ac:dyDescent="0.2">
      <c r="A84" s="45" t="s">
        <v>29</v>
      </c>
      <c r="B84" s="46" t="s">
        <v>66</v>
      </c>
      <c r="C84" s="46" t="s">
        <v>231</v>
      </c>
      <c r="D84" s="46" t="str">
        <f>A84&amp;", "&amp;B84&amp;", "&amp;C84</f>
        <v>Frankreich, Languedoc-Roussilon, rot/rosé</v>
      </c>
      <c r="E84" t="s">
        <v>241</v>
      </c>
    </row>
    <row r="85" spans="1:5" x14ac:dyDescent="0.2">
      <c r="A85" s="45"/>
      <c r="C85" s="46" t="s">
        <v>156</v>
      </c>
      <c r="D85" s="46" t="str">
        <f>A84&amp;", "&amp;B84&amp;", "&amp;C85</f>
        <v>Frankreich, Languedoc-Roussilon, weiss</v>
      </c>
      <c r="E85" t="s">
        <v>241</v>
      </c>
    </row>
    <row r="86" spans="1:5" x14ac:dyDescent="0.2">
      <c r="A86" s="45" t="s">
        <v>29</v>
      </c>
      <c r="B86" s="46" t="s">
        <v>75</v>
      </c>
      <c r="C86" s="46" t="s">
        <v>231</v>
      </c>
      <c r="D86" s="46" t="str">
        <f>A86&amp;", "&amp;B86&amp;", "&amp;C86</f>
        <v>Frankreich, Loire, rot/rosé</v>
      </c>
      <c r="E86" t="s">
        <v>251</v>
      </c>
    </row>
    <row r="87" spans="1:5" x14ac:dyDescent="0.2">
      <c r="A87" s="45"/>
      <c r="C87" s="46" t="s">
        <v>156</v>
      </c>
      <c r="D87" s="46" t="str">
        <f>A86&amp;", "&amp;B86&amp;", "&amp;C87</f>
        <v>Frankreich, Loire, weiss</v>
      </c>
      <c r="E87" t="s">
        <v>251</v>
      </c>
    </row>
    <row r="88" spans="1:5" x14ac:dyDescent="0.2">
      <c r="A88" s="45" t="s">
        <v>29</v>
      </c>
      <c r="B88" s="46" t="s">
        <v>73</v>
      </c>
      <c r="C88" s="46" t="s">
        <v>231</v>
      </c>
      <c r="D88" s="46" t="str">
        <f>A88&amp;", "&amp;B88&amp;", "&amp;C88</f>
        <v>Frankreich, Moulis en Medoc, Bordeaux, rot/rosé</v>
      </c>
      <c r="E88" t="s">
        <v>243</v>
      </c>
    </row>
    <row r="89" spans="1:5" x14ac:dyDescent="0.2">
      <c r="A89" s="45"/>
      <c r="C89" s="46" t="s">
        <v>156</v>
      </c>
      <c r="D89" s="46" t="str">
        <f>A88&amp;", "&amp;B88&amp;", "&amp;C89</f>
        <v>Frankreich, Moulis en Medoc, Bordeaux, weiss</v>
      </c>
      <c r="E89" t="s">
        <v>243</v>
      </c>
    </row>
    <row r="90" spans="1:5" x14ac:dyDescent="0.2">
      <c r="A90" s="45" t="s">
        <v>29</v>
      </c>
      <c r="B90" s="46" t="s">
        <v>108</v>
      </c>
      <c r="C90" s="46" t="s">
        <v>231</v>
      </c>
      <c r="D90" s="46" t="str">
        <f>A90&amp;", "&amp;B90&amp;", "&amp;C90</f>
        <v>Frankreich, Rhône Sud, rot/rosé</v>
      </c>
      <c r="E90" t="s">
        <v>247</v>
      </c>
    </row>
    <row r="91" spans="1:5" x14ac:dyDescent="0.2">
      <c r="A91" s="45"/>
      <c r="C91" s="46" t="s">
        <v>156</v>
      </c>
      <c r="D91" s="46" t="str">
        <f>A90&amp;", "&amp;B90&amp;", "&amp;C91</f>
        <v>Frankreich, Rhône Sud, weiss</v>
      </c>
      <c r="E91" t="s">
        <v>247</v>
      </c>
    </row>
    <row r="92" spans="1:5" x14ac:dyDescent="0.2">
      <c r="A92" s="45" t="s">
        <v>25</v>
      </c>
      <c r="B92" s="46" t="s">
        <v>124</v>
      </c>
      <c r="C92" s="46" t="s">
        <v>231</v>
      </c>
      <c r="D92" s="46" t="str">
        <f>A92&amp;", "&amp;B92&amp;", "&amp;C92</f>
        <v>Italien, Apulien, rot/rosé</v>
      </c>
      <c r="E92" t="s">
        <v>252</v>
      </c>
    </row>
    <row r="93" spans="1:5" x14ac:dyDescent="0.2">
      <c r="A93" s="45"/>
      <c r="C93" s="46" t="s">
        <v>156</v>
      </c>
      <c r="D93" s="46" t="str">
        <f>A92&amp;", "&amp;B92&amp;", "&amp;C93</f>
        <v>Italien, Apulien, weiss</v>
      </c>
      <c r="E93" t="s">
        <v>252</v>
      </c>
    </row>
    <row r="94" spans="1:5" x14ac:dyDescent="0.2">
      <c r="A94" s="45" t="s">
        <v>25</v>
      </c>
      <c r="B94" s="46" t="s">
        <v>61</v>
      </c>
      <c r="C94" s="46" t="s">
        <v>231</v>
      </c>
      <c r="D94" s="46" t="str">
        <f>A94&amp;", "&amp;B94&amp;", "&amp;C94</f>
        <v>Italien, Basilicata, rot/rosé</v>
      </c>
      <c r="E94" t="s">
        <v>252</v>
      </c>
    </row>
    <row r="95" spans="1:5" x14ac:dyDescent="0.2">
      <c r="A95" s="45"/>
      <c r="C95" s="46" t="s">
        <v>156</v>
      </c>
      <c r="D95" s="46" t="str">
        <f>A94&amp;", "&amp;B94&amp;", "&amp;C95</f>
        <v>Italien, Basilicata, weiss</v>
      </c>
      <c r="E95" t="s">
        <v>252</v>
      </c>
    </row>
    <row r="96" spans="1:5" x14ac:dyDescent="0.2">
      <c r="A96" s="45" t="s">
        <v>25</v>
      </c>
      <c r="B96" s="46" t="s">
        <v>27</v>
      </c>
      <c r="C96" s="46" t="s">
        <v>231</v>
      </c>
      <c r="D96" s="46" t="str">
        <f>A96&amp;", "&amp;B96&amp;", "&amp;C96</f>
        <v>Italien, Chianti, rot/rosé</v>
      </c>
      <c r="E96" t="s">
        <v>253</v>
      </c>
    </row>
    <row r="97" spans="1:5" x14ac:dyDescent="0.2">
      <c r="A97" s="45"/>
      <c r="C97" s="46" t="s">
        <v>156</v>
      </c>
      <c r="D97" s="46" t="str">
        <f>A96&amp;", "&amp;B96&amp;", "&amp;C97</f>
        <v>Italien, Chianti, weiss</v>
      </c>
      <c r="E97" t="s">
        <v>253</v>
      </c>
    </row>
    <row r="98" spans="1:5" x14ac:dyDescent="0.2">
      <c r="A98" s="45" t="s">
        <v>25</v>
      </c>
      <c r="B98" s="46" t="s">
        <v>317</v>
      </c>
      <c r="C98" s="46" t="s">
        <v>231</v>
      </c>
      <c r="D98" s="46" t="str">
        <f>A98&amp;", "&amp;B98&amp;", "&amp;C98</f>
        <v>Italien, Costa Toscana Rosso IGT, rot/rosé</v>
      </c>
      <c r="E98" t="s">
        <v>253</v>
      </c>
    </row>
    <row r="99" spans="1:5" x14ac:dyDescent="0.2">
      <c r="A99" s="45"/>
      <c r="C99" s="46" t="s">
        <v>156</v>
      </c>
      <c r="D99" s="46" t="str">
        <f t="shared" ref="D99" si="1">A98&amp;", "&amp;B98&amp;", "&amp;C99</f>
        <v>Italien, Costa Toscana Rosso IGT, weiss</v>
      </c>
      <c r="E99" t="s">
        <v>253</v>
      </c>
    </row>
    <row r="100" spans="1:5" x14ac:dyDescent="0.2">
      <c r="A100" s="45" t="s">
        <v>25</v>
      </c>
      <c r="B100" s="46" t="s">
        <v>115</v>
      </c>
      <c r="C100" s="46" t="s">
        <v>231</v>
      </c>
      <c r="D100" s="46" t="str">
        <f>A100&amp;", "&amp;B100&amp;", "&amp;C100</f>
        <v>Italien, Emilia Romagna, rot/rosé</v>
      </c>
      <c r="E100" t="s">
        <v>253</v>
      </c>
    </row>
    <row r="101" spans="1:5" x14ac:dyDescent="0.2">
      <c r="A101" s="45"/>
      <c r="C101" s="46" t="s">
        <v>156</v>
      </c>
      <c r="D101" s="46" t="str">
        <f>A100&amp;", "&amp;B100&amp;", "&amp;C101</f>
        <v>Italien, Emilia Romagna, weiss</v>
      </c>
      <c r="E101" t="s">
        <v>253</v>
      </c>
    </row>
    <row r="102" spans="1:5" x14ac:dyDescent="0.2">
      <c r="A102" s="45" t="s">
        <v>25</v>
      </c>
      <c r="B102" s="46" t="s">
        <v>121</v>
      </c>
      <c r="C102" s="46" t="s">
        <v>231</v>
      </c>
      <c r="D102" s="46" t="str">
        <f>A102&amp;", "&amp;B102&amp;", "&amp;C102</f>
        <v>Italien, Kampanien, rot/rosé</v>
      </c>
      <c r="E102" t="s">
        <v>252</v>
      </c>
    </row>
    <row r="103" spans="1:5" x14ac:dyDescent="0.2">
      <c r="A103" s="45"/>
      <c r="C103" s="46" t="s">
        <v>156</v>
      </c>
      <c r="D103" s="46" t="str">
        <f>A102&amp;", "&amp;B102&amp;", "&amp;C103</f>
        <v>Italien, Kampanien, weiss</v>
      </c>
      <c r="E103" t="s">
        <v>252</v>
      </c>
    </row>
    <row r="104" spans="1:5" x14ac:dyDescent="0.2">
      <c r="A104" s="45" t="s">
        <v>25</v>
      </c>
      <c r="B104" s="46" t="s">
        <v>40</v>
      </c>
      <c r="C104" s="46" t="s">
        <v>231</v>
      </c>
      <c r="D104" s="46" t="str">
        <f>A104&amp;", "&amp;B104&amp;", "&amp;C104</f>
        <v>Italien, Lazio, rot/rosé</v>
      </c>
      <c r="E104" t="s">
        <v>252</v>
      </c>
    </row>
    <row r="105" spans="1:5" x14ac:dyDescent="0.2">
      <c r="A105" s="45"/>
      <c r="C105" s="46" t="s">
        <v>156</v>
      </c>
      <c r="D105" s="46" t="str">
        <f>A104&amp;", "&amp;B104&amp;", "&amp;C105</f>
        <v>Italien, Lazio, weiss</v>
      </c>
      <c r="E105" t="s">
        <v>252</v>
      </c>
    </row>
    <row r="106" spans="1:5" x14ac:dyDescent="0.2">
      <c r="A106" s="45" t="s">
        <v>25</v>
      </c>
      <c r="B106" s="46" t="s">
        <v>28</v>
      </c>
      <c r="C106" s="46" t="s">
        <v>231</v>
      </c>
      <c r="D106" s="46" t="str">
        <f>A106&amp;", "&amp;B106&amp;", "&amp;C106</f>
        <v>Italien, Manduria, rot/rosé</v>
      </c>
      <c r="E106" t="s">
        <v>252</v>
      </c>
    </row>
    <row r="107" spans="1:5" x14ac:dyDescent="0.2">
      <c r="A107" s="45"/>
      <c r="C107" s="46" t="s">
        <v>156</v>
      </c>
      <c r="D107" s="46" t="str">
        <f>A106&amp;", "&amp;B106&amp;", "&amp;C107</f>
        <v>Italien, Manduria, weiss</v>
      </c>
      <c r="E107" t="s">
        <v>252</v>
      </c>
    </row>
    <row r="108" spans="1:5" x14ac:dyDescent="0.2">
      <c r="A108" s="45" t="s">
        <v>25</v>
      </c>
      <c r="B108" s="46" t="s">
        <v>62</v>
      </c>
      <c r="C108" s="46" t="s">
        <v>231</v>
      </c>
      <c r="D108" s="46" t="str">
        <f>A108&amp;", "&amp;B108&amp;", "&amp;C108</f>
        <v>Italien, Montepulciano, rot/rosé</v>
      </c>
      <c r="E108" t="s">
        <v>252</v>
      </c>
    </row>
    <row r="109" spans="1:5" x14ac:dyDescent="0.2">
      <c r="A109" s="45"/>
      <c r="C109" s="46" t="s">
        <v>156</v>
      </c>
      <c r="D109" s="46" t="str">
        <f>A108&amp;", "&amp;B108&amp;", "&amp;C109</f>
        <v>Italien, Montepulciano, weiss</v>
      </c>
      <c r="E109" t="s">
        <v>252</v>
      </c>
    </row>
    <row r="110" spans="1:5" x14ac:dyDescent="0.2">
      <c r="A110" s="45" t="s">
        <v>25</v>
      </c>
      <c r="B110" s="46" t="s">
        <v>39</v>
      </c>
      <c r="C110" s="46" t="s">
        <v>231</v>
      </c>
      <c r="D110" s="46" t="str">
        <f>A110&amp;", "&amp;B110&amp;", "&amp;C110</f>
        <v>Italien, Piemont, rot/rosé</v>
      </c>
      <c r="E110" t="s">
        <v>254</v>
      </c>
    </row>
    <row r="111" spans="1:5" x14ac:dyDescent="0.2">
      <c r="A111" s="45"/>
      <c r="C111" s="46" t="s">
        <v>156</v>
      </c>
      <c r="D111" s="46" t="str">
        <f>A110&amp;", "&amp;B110&amp;", "&amp;C111</f>
        <v>Italien, Piemont, weiss</v>
      </c>
      <c r="E111" t="s">
        <v>254</v>
      </c>
    </row>
    <row r="112" spans="1:5" x14ac:dyDescent="0.2">
      <c r="A112" s="45" t="s">
        <v>25</v>
      </c>
      <c r="B112" s="46" t="s">
        <v>146</v>
      </c>
      <c r="C112" s="46" t="s">
        <v>231</v>
      </c>
      <c r="D112" s="46" t="str">
        <f>A112&amp;", "&amp;B112&amp;", "&amp;C112</f>
        <v>Italien, Piemont, Langhe, rot/rosé</v>
      </c>
      <c r="E112" t="s">
        <v>254</v>
      </c>
    </row>
    <row r="113" spans="1:5" x14ac:dyDescent="0.2">
      <c r="A113" s="45"/>
      <c r="C113" s="46" t="s">
        <v>156</v>
      </c>
      <c r="D113" s="46" t="str">
        <f>A112&amp;", "&amp;B112&amp;", "&amp;C113</f>
        <v>Italien, Piemont, Langhe, weiss</v>
      </c>
      <c r="E113" t="s">
        <v>254</v>
      </c>
    </row>
    <row r="114" spans="1:5" x14ac:dyDescent="0.2">
      <c r="A114" s="45" t="s">
        <v>25</v>
      </c>
      <c r="B114" s="46" t="s">
        <v>26</v>
      </c>
      <c r="C114" s="46" t="s">
        <v>231</v>
      </c>
      <c r="D114" s="46" t="str">
        <f>A114&amp;", "&amp;B114&amp;", "&amp;C114</f>
        <v>Italien, Sardinien, rot/rosé</v>
      </c>
      <c r="E114" t="s">
        <v>253</v>
      </c>
    </row>
    <row r="115" spans="1:5" x14ac:dyDescent="0.2">
      <c r="A115" s="45"/>
      <c r="C115" s="46" t="s">
        <v>156</v>
      </c>
      <c r="D115" s="46" t="str">
        <f>A114&amp;", "&amp;B114&amp;", "&amp;C115</f>
        <v>Italien, Sardinien, weiss</v>
      </c>
      <c r="E115" t="s">
        <v>253</v>
      </c>
    </row>
    <row r="116" spans="1:5" x14ac:dyDescent="0.2">
      <c r="A116" s="45" t="s">
        <v>25</v>
      </c>
      <c r="B116" s="46" t="s">
        <v>125</v>
      </c>
      <c r="C116" s="46" t="s">
        <v>231</v>
      </c>
      <c r="D116" s="46" t="str">
        <f>A116&amp;", "&amp;B116&amp;", "&amp;C116</f>
        <v>Italien, Sizilien, rot/rosé</v>
      </c>
      <c r="E116" t="s">
        <v>255</v>
      </c>
    </row>
    <row r="117" spans="1:5" x14ac:dyDescent="0.2">
      <c r="A117" s="45"/>
      <c r="C117" s="46" t="s">
        <v>156</v>
      </c>
      <c r="D117" s="46" t="str">
        <f>A116&amp;", "&amp;B116&amp;", "&amp;C117</f>
        <v>Italien, Sizilien, weiss</v>
      </c>
      <c r="E117" t="s">
        <v>255</v>
      </c>
    </row>
    <row r="118" spans="1:5" x14ac:dyDescent="0.2">
      <c r="A118" s="45" t="s">
        <v>25</v>
      </c>
      <c r="B118" s="46" t="s">
        <v>145</v>
      </c>
      <c r="C118" s="46" t="s">
        <v>231</v>
      </c>
      <c r="D118" s="46" t="str">
        <f>A118&amp;", "&amp;B118&amp;", "&amp;C118</f>
        <v>Italien, Südtirol (Alto Adige), rot/rosé</v>
      </c>
      <c r="E118" t="s">
        <v>256</v>
      </c>
    </row>
    <row r="119" spans="1:5" x14ac:dyDescent="0.2">
      <c r="A119" s="45"/>
      <c r="C119" s="46" t="s">
        <v>156</v>
      </c>
      <c r="D119" s="46" t="str">
        <f>A118&amp;", "&amp;B118&amp;", "&amp;C119</f>
        <v>Italien, Südtirol (Alto Adige), weiss</v>
      </c>
      <c r="E119" t="s">
        <v>256</v>
      </c>
    </row>
    <row r="120" spans="1:5" x14ac:dyDescent="0.2">
      <c r="A120" s="45" t="s">
        <v>25</v>
      </c>
      <c r="B120" s="46" t="s">
        <v>79</v>
      </c>
      <c r="C120" s="46" t="s">
        <v>231</v>
      </c>
      <c r="D120" s="46" t="str">
        <f>A120&amp;", "&amp;B120&amp;", "&amp;C120</f>
        <v>Italien, Toskana, rot/rosé</v>
      </c>
      <c r="E120" t="s">
        <v>253</v>
      </c>
    </row>
    <row r="121" spans="1:5" x14ac:dyDescent="0.2">
      <c r="A121" s="45"/>
      <c r="C121" s="46" t="s">
        <v>156</v>
      </c>
      <c r="D121" s="46" t="str">
        <f>A120&amp;", "&amp;B120&amp;", "&amp;C121</f>
        <v>Italien, Toskana, weiss</v>
      </c>
      <c r="E121" t="s">
        <v>253</v>
      </c>
    </row>
    <row r="122" spans="1:5" x14ac:dyDescent="0.2">
      <c r="A122" s="45" t="s">
        <v>25</v>
      </c>
      <c r="B122" s="46" t="s">
        <v>153</v>
      </c>
      <c r="C122" s="46" t="s">
        <v>231</v>
      </c>
      <c r="D122" s="46" t="str">
        <f>A122&amp;", "&amp;B122&amp;", "&amp;C122</f>
        <v>Italien, Toskana, Bolgheri, rot/rosé</v>
      </c>
      <c r="E122" t="s">
        <v>253</v>
      </c>
    </row>
    <row r="123" spans="1:5" x14ac:dyDescent="0.2">
      <c r="A123" s="45"/>
      <c r="C123" s="46" t="s">
        <v>156</v>
      </c>
      <c r="D123" s="46" t="str">
        <f>A122&amp;", "&amp;B122&amp;", "&amp;C123</f>
        <v>Italien, Toskana, Bolgheri, weiss</v>
      </c>
      <c r="E123" t="s">
        <v>253</v>
      </c>
    </row>
    <row r="124" spans="1:5" x14ac:dyDescent="0.2">
      <c r="A124" s="45" t="s">
        <v>25</v>
      </c>
      <c r="B124" s="46" t="s">
        <v>152</v>
      </c>
      <c r="C124" s="46" t="s">
        <v>231</v>
      </c>
      <c r="D124" s="46" t="str">
        <f>A124&amp;", "&amp;B124&amp;", "&amp;C124</f>
        <v>Italien, Toskana, Campobasso, rot/rosé</v>
      </c>
      <c r="E124" t="s">
        <v>253</v>
      </c>
    </row>
    <row r="125" spans="1:5" x14ac:dyDescent="0.2">
      <c r="A125" s="45"/>
      <c r="C125" s="46" t="s">
        <v>156</v>
      </c>
      <c r="D125" s="46" t="str">
        <f>A124&amp;", "&amp;B124&amp;", "&amp;C125</f>
        <v>Italien, Toskana, Campobasso, weiss</v>
      </c>
      <c r="E125" t="s">
        <v>253</v>
      </c>
    </row>
    <row r="126" spans="1:5" x14ac:dyDescent="0.2">
      <c r="A126" s="45" t="s">
        <v>25</v>
      </c>
      <c r="B126" s="46" t="s">
        <v>144</v>
      </c>
      <c r="C126" s="46" t="s">
        <v>231</v>
      </c>
      <c r="D126" s="46" t="str">
        <f>A126&amp;", "&amp;B126&amp;", "&amp;C126</f>
        <v>Italien, Toskana, Maremma, rot/rosé</v>
      </c>
      <c r="E126" t="s">
        <v>253</v>
      </c>
    </row>
    <row r="127" spans="1:5" x14ac:dyDescent="0.2">
      <c r="A127" s="45"/>
      <c r="C127" s="46" t="s">
        <v>156</v>
      </c>
      <c r="D127" s="46" t="str">
        <f>A126&amp;", "&amp;B126&amp;", "&amp;C127</f>
        <v>Italien, Toskana, Maremma, weiss</v>
      </c>
      <c r="E127" t="s">
        <v>253</v>
      </c>
    </row>
    <row r="128" spans="1:5" x14ac:dyDescent="0.2">
      <c r="A128" s="45" t="s">
        <v>25</v>
      </c>
      <c r="B128" s="46" t="s">
        <v>151</v>
      </c>
      <c r="C128" s="46" t="s">
        <v>231</v>
      </c>
      <c r="D128" s="46" t="str">
        <f>A128&amp;", "&amp;B128&amp;", "&amp;C128</f>
        <v>Italien, Toskana, Montalcino, rot/rosé</v>
      </c>
      <c r="E128" t="s">
        <v>257</v>
      </c>
    </row>
    <row r="129" spans="1:5" x14ac:dyDescent="0.2">
      <c r="A129" s="45"/>
      <c r="C129" s="46" t="s">
        <v>156</v>
      </c>
      <c r="D129" s="46" t="str">
        <f>A128&amp;", "&amp;B128&amp;", "&amp;C129</f>
        <v>Italien, Toskana, Montalcino, weiss</v>
      </c>
      <c r="E129" t="s">
        <v>257</v>
      </c>
    </row>
    <row r="130" spans="1:5" x14ac:dyDescent="0.2">
      <c r="A130" s="45" t="s">
        <v>25</v>
      </c>
      <c r="B130" s="46" t="s">
        <v>143</v>
      </c>
      <c r="C130" s="46" t="s">
        <v>231</v>
      </c>
      <c r="D130" s="46" t="str">
        <f>A130&amp;", "&amp;B130&amp;", "&amp;C130</f>
        <v>Italien, Toskana, Montepulciano, rot/rosé</v>
      </c>
      <c r="E130" t="s">
        <v>258</v>
      </c>
    </row>
    <row r="131" spans="1:5" x14ac:dyDescent="0.2">
      <c r="A131" s="45"/>
      <c r="C131" s="46" t="s">
        <v>156</v>
      </c>
      <c r="D131" s="46" t="str">
        <f>A130&amp;", "&amp;B130&amp;", "&amp;C131</f>
        <v>Italien, Toskana, Montepulciano, weiss</v>
      </c>
      <c r="E131" t="s">
        <v>258</v>
      </c>
    </row>
    <row r="132" spans="1:5" x14ac:dyDescent="0.2">
      <c r="A132" s="45" t="s">
        <v>25</v>
      </c>
      <c r="B132" s="46" t="s">
        <v>82</v>
      </c>
      <c r="C132" s="46" t="s">
        <v>231</v>
      </c>
      <c r="D132" s="46" t="str">
        <f>A132&amp;", "&amp;B132&amp;", "&amp;C132</f>
        <v>Italien, Valpolicella, rot/rosé</v>
      </c>
      <c r="E132" t="s">
        <v>259</v>
      </c>
    </row>
    <row r="133" spans="1:5" x14ac:dyDescent="0.2">
      <c r="A133" s="45"/>
      <c r="C133" s="46" t="s">
        <v>156</v>
      </c>
      <c r="D133" s="46" t="str">
        <f>A132&amp;", "&amp;B132&amp;", "&amp;C133</f>
        <v>Italien, Valpolicella, weiss</v>
      </c>
      <c r="E133" t="s">
        <v>259</v>
      </c>
    </row>
    <row r="134" spans="1:5" x14ac:dyDescent="0.2">
      <c r="A134" s="45" t="s">
        <v>25</v>
      </c>
      <c r="B134" s="46" t="s">
        <v>54</v>
      </c>
      <c r="C134" s="46" t="s">
        <v>231</v>
      </c>
      <c r="D134" s="46" t="str">
        <f>A134&amp;", "&amp;B134&amp;", "&amp;C134</f>
        <v>Italien, Venetien, rot/rosé</v>
      </c>
      <c r="E134" t="s">
        <v>259</v>
      </c>
    </row>
    <row r="135" spans="1:5" x14ac:dyDescent="0.2">
      <c r="A135" s="45"/>
      <c r="C135" s="46" t="s">
        <v>156</v>
      </c>
      <c r="D135" s="46" t="str">
        <f>A134&amp;", "&amp;B134&amp;", "&amp;C135</f>
        <v>Italien, Venetien, weiss</v>
      </c>
      <c r="E135" t="s">
        <v>259</v>
      </c>
    </row>
    <row r="136" spans="1:5" x14ac:dyDescent="0.2">
      <c r="A136" s="45" t="s">
        <v>63</v>
      </c>
      <c r="B136" s="46" t="s">
        <v>64</v>
      </c>
      <c r="C136" s="46" t="s">
        <v>231</v>
      </c>
      <c r="D136" s="46" t="str">
        <f>A136&amp;", "&amp;B136&amp;", "&amp;C136</f>
        <v>Libanon, Bekaa Tal, rot/rosé</v>
      </c>
    </row>
    <row r="137" spans="1:5" x14ac:dyDescent="0.2">
      <c r="A137" s="45"/>
      <c r="C137" s="46" t="s">
        <v>156</v>
      </c>
      <c r="D137" s="46" t="str">
        <f>A136&amp;", "&amp;B136&amp;", "&amp;C137</f>
        <v>Libanon, Bekaa Tal, weiss</v>
      </c>
    </row>
    <row r="138" spans="1:5" x14ac:dyDescent="0.2">
      <c r="A138" s="45" t="s">
        <v>30</v>
      </c>
      <c r="B138" s="46" t="s">
        <v>31</v>
      </c>
      <c r="C138" s="46" t="s">
        <v>231</v>
      </c>
      <c r="D138" s="46" t="str">
        <f>A138&amp;", "&amp;B138&amp;", "&amp;C138</f>
        <v>Marokko, Meknès, rot/rosé</v>
      </c>
    </row>
    <row r="139" spans="1:5" x14ac:dyDescent="0.2">
      <c r="A139" s="45"/>
      <c r="C139" s="46" t="s">
        <v>156</v>
      </c>
      <c r="D139" s="46" t="str">
        <f>A138&amp;", "&amp;B138&amp;", "&amp;C139</f>
        <v>Marokko, Meknès, weiss</v>
      </c>
    </row>
    <row r="140" spans="1:5" x14ac:dyDescent="0.2">
      <c r="A140" s="45" t="s">
        <v>59</v>
      </c>
      <c r="B140" s="46" t="s">
        <v>119</v>
      </c>
      <c r="C140" s="46" t="s">
        <v>231</v>
      </c>
      <c r="D140" s="46" t="str">
        <f>A140&amp;", "&amp;B140&amp;", "&amp;C140</f>
        <v>Neuseeland, Marlborough, rot/rosé</v>
      </c>
      <c r="E140" t="s">
        <v>260</v>
      </c>
    </row>
    <row r="141" spans="1:5" x14ac:dyDescent="0.2">
      <c r="A141" s="45"/>
      <c r="C141" s="46" t="s">
        <v>156</v>
      </c>
      <c r="D141" s="46" t="str">
        <f>A140&amp;", "&amp;B140&amp;", "&amp;C141</f>
        <v>Neuseeland, Marlborough, weiss</v>
      </c>
      <c r="E141" t="s">
        <v>260</v>
      </c>
    </row>
    <row r="142" spans="1:5" x14ac:dyDescent="0.2">
      <c r="A142" s="45" t="s">
        <v>59</v>
      </c>
      <c r="B142" s="46" t="s">
        <v>60</v>
      </c>
      <c r="C142" s="46" t="s">
        <v>231</v>
      </c>
      <c r="D142" s="46" t="str">
        <f>A142&amp;", "&amp;B142&amp;", "&amp;C142</f>
        <v>Neuseeland, West Auckland, rot/rosé</v>
      </c>
      <c r="E142" t="s">
        <v>260</v>
      </c>
    </row>
    <row r="143" spans="1:5" x14ac:dyDescent="0.2">
      <c r="A143" s="45"/>
      <c r="C143" s="46" t="s">
        <v>156</v>
      </c>
      <c r="D143" s="46" t="str">
        <f>A142&amp;", "&amp;B142&amp;", "&amp;C143</f>
        <v>Neuseeland, West Auckland, weiss</v>
      </c>
      <c r="E143" t="s">
        <v>260</v>
      </c>
    </row>
    <row r="144" spans="1:5" x14ac:dyDescent="0.2">
      <c r="A144" s="45" t="s">
        <v>43</v>
      </c>
      <c r="B144" s="46" t="s">
        <v>109</v>
      </c>
      <c r="C144" s="46" t="s">
        <v>231</v>
      </c>
      <c r="D144" s="46" t="str">
        <f>A144&amp;", "&amp;B144&amp;", "&amp;C144</f>
        <v>Österreich, Burgenland, rot/rosé</v>
      </c>
      <c r="E144" t="s">
        <v>261</v>
      </c>
    </row>
    <row r="145" spans="1:5" x14ac:dyDescent="0.2">
      <c r="A145" s="45"/>
      <c r="C145" s="46" t="s">
        <v>156</v>
      </c>
      <c r="D145" s="46" t="str">
        <f>A144&amp;", "&amp;B144&amp;", "&amp;C145</f>
        <v>Österreich, Burgenland, weiss</v>
      </c>
      <c r="E145" t="s">
        <v>262</v>
      </c>
    </row>
    <row r="146" spans="1:5" x14ac:dyDescent="0.2">
      <c r="A146" s="45" t="s">
        <v>43</v>
      </c>
      <c r="B146" s="46" t="s">
        <v>96</v>
      </c>
      <c r="C146" s="46" t="s">
        <v>231</v>
      </c>
      <c r="D146" s="46" t="str">
        <f>A146&amp;", "&amp;B146&amp;", "&amp;C146</f>
        <v>Österreich, Kamptal, rot/rosé</v>
      </c>
      <c r="E146" t="s">
        <v>263</v>
      </c>
    </row>
    <row r="147" spans="1:5" x14ac:dyDescent="0.2">
      <c r="A147" s="45"/>
      <c r="C147" s="46" t="s">
        <v>156</v>
      </c>
      <c r="D147" s="46" t="str">
        <f>A146&amp;", "&amp;B146&amp;", "&amp;C147</f>
        <v>Österreich, Kamptal, weiss</v>
      </c>
      <c r="E147" t="s">
        <v>263</v>
      </c>
    </row>
    <row r="148" spans="1:5" x14ac:dyDescent="0.2">
      <c r="A148" s="45" t="s">
        <v>43</v>
      </c>
      <c r="B148" s="46" t="s">
        <v>68</v>
      </c>
      <c r="C148" s="46" t="s">
        <v>231</v>
      </c>
      <c r="D148" s="46" t="str">
        <f>A148&amp;", "&amp;B148&amp;", "&amp;C148</f>
        <v>Österreich, Niederösterreich, rot/rosé</v>
      </c>
      <c r="E148" t="s">
        <v>263</v>
      </c>
    </row>
    <row r="149" spans="1:5" x14ac:dyDescent="0.2">
      <c r="A149" s="45"/>
      <c r="C149" s="46" t="s">
        <v>156</v>
      </c>
      <c r="D149" s="46" t="str">
        <f>A148&amp;", "&amp;B148&amp;", "&amp;C149</f>
        <v>Österreich, Niederösterreich, weiss</v>
      </c>
      <c r="E149" t="s">
        <v>263</v>
      </c>
    </row>
    <row r="150" spans="1:5" x14ac:dyDescent="0.2">
      <c r="A150" s="45" t="s">
        <v>24</v>
      </c>
      <c r="B150" s="46" t="s">
        <v>51</v>
      </c>
      <c r="C150" s="46" t="s">
        <v>231</v>
      </c>
      <c r="D150" s="46" t="str">
        <f>A150&amp;", "&amp;B150&amp;", "&amp;C150</f>
        <v>Portugal, Alentejo, rot/rosé</v>
      </c>
      <c r="E150" t="s">
        <v>264</v>
      </c>
    </row>
    <row r="151" spans="1:5" x14ac:dyDescent="0.2">
      <c r="A151" s="45"/>
      <c r="C151" s="46" t="s">
        <v>156</v>
      </c>
      <c r="D151" s="46" t="str">
        <f>A150&amp;", "&amp;B150&amp;", "&amp;C151</f>
        <v>Portugal, Alentejo, weiss</v>
      </c>
      <c r="E151" t="s">
        <v>264</v>
      </c>
    </row>
    <row r="152" spans="1:5" x14ac:dyDescent="0.2">
      <c r="A152" s="45" t="s">
        <v>24</v>
      </c>
      <c r="B152" s="46" t="s">
        <v>84</v>
      </c>
      <c r="C152" s="46" t="s">
        <v>231</v>
      </c>
      <c r="D152" s="46" t="str">
        <f>A152&amp;", "&amp;B152&amp;", "&amp;C152</f>
        <v>Portugal, Douro, rot/rosé</v>
      </c>
      <c r="E152" t="s">
        <v>265</v>
      </c>
    </row>
    <row r="153" spans="1:5" x14ac:dyDescent="0.2">
      <c r="A153" s="45"/>
      <c r="C153" s="46" t="s">
        <v>156</v>
      </c>
      <c r="D153" s="46" t="str">
        <f>A152&amp;", "&amp;B152&amp;", "&amp;C153</f>
        <v>Portugal, Douro, weiss</v>
      </c>
      <c r="E153" t="s">
        <v>265</v>
      </c>
    </row>
    <row r="154" spans="1:5" x14ac:dyDescent="0.2">
      <c r="A154" t="s">
        <v>2</v>
      </c>
      <c r="B154" s="46" t="s">
        <v>55</v>
      </c>
      <c r="C154" s="46" t="s">
        <v>231</v>
      </c>
      <c r="D154" s="46" t="str">
        <f>A154&amp;", "&amp;B154&amp;", "&amp;C154</f>
        <v>Schweiz, AG, rot/rosé</v>
      </c>
      <c r="E154" t="s">
        <v>266</v>
      </c>
    </row>
    <row r="155" spans="1:5" x14ac:dyDescent="0.2">
      <c r="C155" s="46" t="s">
        <v>156</v>
      </c>
      <c r="D155" s="46" t="str">
        <f>A154&amp;", "&amp;B154&amp;", "&amp;C155</f>
        <v>Schweiz, AG, weiss</v>
      </c>
      <c r="E155" t="s">
        <v>266</v>
      </c>
    </row>
    <row r="156" spans="1:5" x14ac:dyDescent="0.2">
      <c r="A156" t="s">
        <v>2</v>
      </c>
      <c r="B156" s="46" t="s">
        <v>11</v>
      </c>
      <c r="C156" s="46" t="s">
        <v>231</v>
      </c>
      <c r="D156" s="46" t="str">
        <f>A156&amp;", "&amp;B156&amp;", "&amp;C156</f>
        <v>Schweiz, GE, rot/rosé</v>
      </c>
      <c r="E156" t="s">
        <v>267</v>
      </c>
    </row>
    <row r="157" spans="1:5" x14ac:dyDescent="0.2">
      <c r="C157" s="46" t="s">
        <v>156</v>
      </c>
      <c r="D157" s="46" t="str">
        <f>A156&amp;", "&amp;B156&amp;", "&amp;C157</f>
        <v>Schweiz, GE, weiss</v>
      </c>
      <c r="E157" t="s">
        <v>268</v>
      </c>
    </row>
    <row r="158" spans="1:5" x14ac:dyDescent="0.2">
      <c r="A158" t="s">
        <v>2</v>
      </c>
      <c r="B158" s="46" t="s">
        <v>12</v>
      </c>
      <c r="C158" s="46" t="s">
        <v>231</v>
      </c>
      <c r="D158" s="46" t="str">
        <f>A158&amp;", "&amp;B158&amp;", "&amp;C158</f>
        <v>Schweiz, GR, rot/rosé</v>
      </c>
      <c r="E158" t="s">
        <v>266</v>
      </c>
    </row>
    <row r="159" spans="1:5" x14ac:dyDescent="0.2">
      <c r="C159" s="46" t="s">
        <v>156</v>
      </c>
      <c r="D159" s="46" t="str">
        <f>A158&amp;", "&amp;B158&amp;", "&amp;C159</f>
        <v>Schweiz, GR, weiss</v>
      </c>
      <c r="E159" t="s">
        <v>266</v>
      </c>
    </row>
    <row r="160" spans="1:5" x14ac:dyDescent="0.2">
      <c r="A160" t="s">
        <v>2</v>
      </c>
      <c r="B160" s="46" t="s">
        <v>105</v>
      </c>
      <c r="C160" s="46" t="s">
        <v>231</v>
      </c>
      <c r="D160" s="46" t="str">
        <f>A160&amp;", "&amp;B160&amp;", "&amp;C160</f>
        <v>Schweiz, NE, rot/rosé</v>
      </c>
      <c r="E160" t="s">
        <v>269</v>
      </c>
    </row>
    <row r="161" spans="1:5" x14ac:dyDescent="0.2">
      <c r="C161" s="46" t="s">
        <v>156</v>
      </c>
      <c r="D161" s="46" t="str">
        <f>A160&amp;", "&amp;B160&amp;", "&amp;C161</f>
        <v>Schweiz, NE, weiss</v>
      </c>
      <c r="E161" t="s">
        <v>270</v>
      </c>
    </row>
    <row r="162" spans="1:5" x14ac:dyDescent="0.2">
      <c r="A162" t="s">
        <v>2</v>
      </c>
      <c r="B162" s="46" t="s">
        <v>316</v>
      </c>
      <c r="C162" s="46" t="s">
        <v>231</v>
      </c>
      <c r="D162" s="46" t="str">
        <f>A162&amp;", "&amp;B162&amp;", "&amp;C162</f>
        <v>Schweiz, SH, rot/rosé</v>
      </c>
      <c r="E162" t="s">
        <v>266</v>
      </c>
    </row>
    <row r="163" spans="1:5" x14ac:dyDescent="0.2">
      <c r="C163" s="46" t="s">
        <v>156</v>
      </c>
      <c r="D163" s="46" t="str">
        <f>A162&amp;", "&amp;B162&amp;", "&amp;C163</f>
        <v>Schweiz, SH, weiss</v>
      </c>
      <c r="E163" t="s">
        <v>266</v>
      </c>
    </row>
    <row r="164" spans="1:5" x14ac:dyDescent="0.2">
      <c r="A164" t="s">
        <v>2</v>
      </c>
      <c r="B164" s="46" t="s">
        <v>101</v>
      </c>
      <c r="C164" s="46" t="s">
        <v>231</v>
      </c>
      <c r="D164" s="46" t="str">
        <f>A164&amp;", "&amp;B164&amp;", "&amp;C164</f>
        <v>Schweiz, TG, rot/rosé</v>
      </c>
      <c r="E164" t="s">
        <v>266</v>
      </c>
    </row>
    <row r="165" spans="1:5" x14ac:dyDescent="0.2">
      <c r="C165" s="46" t="s">
        <v>156</v>
      </c>
      <c r="D165" s="46" t="str">
        <f>A164&amp;", "&amp;B164&amp;", "&amp;C165</f>
        <v>Schweiz, TG, weiss</v>
      </c>
      <c r="E165" t="s">
        <v>266</v>
      </c>
    </row>
    <row r="166" spans="1:5" x14ac:dyDescent="0.2">
      <c r="A166" t="s">
        <v>2</v>
      </c>
      <c r="B166" s="46" t="s">
        <v>13</v>
      </c>
      <c r="C166" s="46" t="s">
        <v>231</v>
      </c>
      <c r="D166" s="46" t="str">
        <f>A166&amp;", "&amp;B166&amp;", "&amp;C166</f>
        <v>Schweiz, TI, rot/rosé</v>
      </c>
      <c r="E166" t="s">
        <v>271</v>
      </c>
    </row>
    <row r="167" spans="1:5" x14ac:dyDescent="0.2">
      <c r="C167" s="46" t="s">
        <v>156</v>
      </c>
      <c r="D167" s="46" t="str">
        <f>A166&amp;", "&amp;B166&amp;", "&amp;C167</f>
        <v>Schweiz, TI, weiss</v>
      </c>
      <c r="E167" t="s">
        <v>271</v>
      </c>
    </row>
    <row r="168" spans="1:5" x14ac:dyDescent="0.2">
      <c r="A168" t="s">
        <v>2</v>
      </c>
      <c r="B168" s="46" t="s">
        <v>14</v>
      </c>
      <c r="C168" s="46" t="s">
        <v>231</v>
      </c>
      <c r="D168" s="46" t="str">
        <f>A168&amp;", "&amp;B168&amp;", "&amp;C168</f>
        <v>Schweiz, VD, rot/rosé</v>
      </c>
      <c r="E168" t="s">
        <v>269</v>
      </c>
    </row>
    <row r="169" spans="1:5" x14ac:dyDescent="0.2">
      <c r="C169" s="46" t="s">
        <v>156</v>
      </c>
      <c r="D169" s="46" t="str">
        <f>A168&amp;", "&amp;B168&amp;", "&amp;C169</f>
        <v>Schweiz, VD, weiss</v>
      </c>
      <c r="E169" t="s">
        <v>270</v>
      </c>
    </row>
    <row r="170" spans="1:5" x14ac:dyDescent="0.2">
      <c r="A170" t="s">
        <v>2</v>
      </c>
      <c r="B170" s="46" t="s">
        <v>15</v>
      </c>
      <c r="C170" s="46" t="s">
        <v>231</v>
      </c>
      <c r="D170" s="46" t="str">
        <f>A170&amp;", "&amp;B170&amp;", "&amp;C170</f>
        <v>Schweiz, VS, rot/rosé</v>
      </c>
      <c r="E170" t="s">
        <v>272</v>
      </c>
    </row>
    <row r="171" spans="1:5" x14ac:dyDescent="0.2">
      <c r="C171" s="46" t="s">
        <v>156</v>
      </c>
      <c r="D171" s="46" t="str">
        <f>A170&amp;", "&amp;B170&amp;", "&amp;C171</f>
        <v>Schweiz, VS, weiss</v>
      </c>
      <c r="E171" t="s">
        <v>273</v>
      </c>
    </row>
    <row r="172" spans="1:5" x14ac:dyDescent="0.2">
      <c r="A172" t="s">
        <v>2</v>
      </c>
      <c r="B172" s="46" t="s">
        <v>10</v>
      </c>
      <c r="C172" s="46" t="s">
        <v>231</v>
      </c>
      <c r="D172" s="46" t="str">
        <f>A172&amp;", "&amp;B172&amp;", "&amp;C172</f>
        <v>Schweiz, ZH, rot/rosé</v>
      </c>
      <c r="E172" t="s">
        <v>266</v>
      </c>
    </row>
    <row r="173" spans="1:5" x14ac:dyDescent="0.2">
      <c r="C173" s="46" t="s">
        <v>156</v>
      </c>
      <c r="D173" s="46" t="str">
        <f>A172&amp;", "&amp;B172&amp;", "&amp;C173</f>
        <v>Schweiz, ZH, weiss</v>
      </c>
      <c r="E173" t="s">
        <v>266</v>
      </c>
    </row>
    <row r="174" spans="1:5" x14ac:dyDescent="0.2">
      <c r="A174" s="45" t="s">
        <v>8</v>
      </c>
      <c r="B174" s="46" t="s">
        <v>100</v>
      </c>
      <c r="C174" s="46" t="s">
        <v>231</v>
      </c>
      <c r="D174" s="46" t="str">
        <f>A174&amp;", "&amp;B174&amp;", "&amp;C174</f>
        <v>Spanien, Alicante, rot/rosé</v>
      </c>
      <c r="E174" t="s">
        <v>274</v>
      </c>
    </row>
    <row r="175" spans="1:5" x14ac:dyDescent="0.2">
      <c r="A175" s="45"/>
      <c r="C175" s="46" t="s">
        <v>156</v>
      </c>
      <c r="D175" s="46" t="str">
        <f>A174&amp;", "&amp;B174&amp;", "&amp;C175</f>
        <v>Spanien, Alicante, weiss</v>
      </c>
      <c r="E175" t="s">
        <v>274</v>
      </c>
    </row>
    <row r="176" spans="1:5" x14ac:dyDescent="0.2">
      <c r="A176" s="45" t="s">
        <v>8</v>
      </c>
      <c r="B176" s="46" t="s">
        <v>107</v>
      </c>
      <c r="C176" s="46" t="s">
        <v>231</v>
      </c>
      <c r="D176" s="46" t="str">
        <f>A176&amp;", "&amp;B176&amp;", "&amp;C176</f>
        <v>Spanien, Almansa, rot/rosé</v>
      </c>
      <c r="E176" t="s">
        <v>274</v>
      </c>
    </row>
    <row r="177" spans="1:5" x14ac:dyDescent="0.2">
      <c r="A177" s="45"/>
      <c r="C177" s="46" t="s">
        <v>156</v>
      </c>
      <c r="D177" s="46" t="str">
        <f>A176&amp;", "&amp;B176&amp;", "&amp;C177</f>
        <v>Spanien, Almansa, weiss</v>
      </c>
      <c r="E177" t="s">
        <v>274</v>
      </c>
    </row>
    <row r="178" spans="1:5" x14ac:dyDescent="0.2">
      <c r="A178" s="45" t="s">
        <v>8</v>
      </c>
      <c r="B178" s="46" t="s">
        <v>129</v>
      </c>
      <c r="C178" s="46" t="s">
        <v>231</v>
      </c>
      <c r="D178" s="46" t="str">
        <f>A178&amp;", "&amp;B178&amp;", "&amp;C178</f>
        <v>Spanien, Bajo Aragón, rot/rosé</v>
      </c>
      <c r="E178" t="s">
        <v>274</v>
      </c>
    </row>
    <row r="179" spans="1:5" x14ac:dyDescent="0.2">
      <c r="A179" s="45"/>
      <c r="C179" s="46" t="s">
        <v>156</v>
      </c>
      <c r="D179" s="46" t="str">
        <f>A178&amp;", "&amp;B178&amp;", "&amp;C179</f>
        <v>Spanien, Bajo Aragón, weiss</v>
      </c>
      <c r="E179" t="s">
        <v>274</v>
      </c>
    </row>
    <row r="180" spans="1:5" x14ac:dyDescent="0.2">
      <c r="A180" s="45" t="s">
        <v>8</v>
      </c>
      <c r="B180" s="46" t="s">
        <v>310</v>
      </c>
      <c r="C180" s="46" t="s">
        <v>231</v>
      </c>
      <c r="D180" s="46" t="str">
        <f>A180&amp;", "&amp;B180&amp;", "&amp;C180</f>
        <v>Spanien, Baskenland, rot/rosé</v>
      </c>
      <c r="E180" t="s">
        <v>276</v>
      </c>
    </row>
    <row r="181" spans="1:5" x14ac:dyDescent="0.2">
      <c r="A181" s="45"/>
      <c r="C181" s="46" t="s">
        <v>156</v>
      </c>
      <c r="D181" s="46" t="str">
        <f>A180&amp;", "&amp;B180&amp;", "&amp;C181</f>
        <v>Spanien, Baskenland, weiss</v>
      </c>
      <c r="E181" t="s">
        <v>276</v>
      </c>
    </row>
    <row r="182" spans="1:5" x14ac:dyDescent="0.2">
      <c r="A182" s="45" t="s">
        <v>8</v>
      </c>
      <c r="B182" s="46" t="s">
        <v>103</v>
      </c>
      <c r="C182" s="46" t="s">
        <v>231</v>
      </c>
      <c r="D182" s="46" t="str">
        <f>A182&amp;", "&amp;B182&amp;", "&amp;C182</f>
        <v>Spanien, Bierzo, rot/rosé</v>
      </c>
      <c r="E182" t="s">
        <v>274</v>
      </c>
    </row>
    <row r="183" spans="1:5" x14ac:dyDescent="0.2">
      <c r="A183" s="45"/>
      <c r="C183" s="46" t="s">
        <v>156</v>
      </c>
      <c r="D183" s="46" t="str">
        <f>A182&amp;", "&amp;B182&amp;", "&amp;C183</f>
        <v>Spanien, Bierzo, weiss</v>
      </c>
      <c r="E183" t="s">
        <v>274</v>
      </c>
    </row>
    <row r="184" spans="1:5" x14ac:dyDescent="0.2">
      <c r="A184" s="45" t="s">
        <v>8</v>
      </c>
      <c r="B184" s="46" t="s">
        <v>127</v>
      </c>
      <c r="C184" s="46" t="s">
        <v>231</v>
      </c>
      <c r="D184" s="46" t="str">
        <f>A184&amp;", "&amp;B184&amp;", "&amp;C184</f>
        <v>Spanien, Calatayud, rot/rosé</v>
      </c>
      <c r="E184" t="s">
        <v>274</v>
      </c>
    </row>
    <row r="185" spans="1:5" x14ac:dyDescent="0.2">
      <c r="A185" s="45"/>
      <c r="C185" s="46" t="s">
        <v>156</v>
      </c>
      <c r="D185" s="46" t="str">
        <f>A184&amp;", "&amp;B184&amp;", "&amp;C185</f>
        <v>Spanien, Calatayud, weiss</v>
      </c>
      <c r="E185" t="s">
        <v>274</v>
      </c>
    </row>
    <row r="186" spans="1:5" x14ac:dyDescent="0.2">
      <c r="A186" s="45" t="s">
        <v>8</v>
      </c>
      <c r="B186" s="46" t="s">
        <v>139</v>
      </c>
      <c r="C186" s="46" t="s">
        <v>231</v>
      </c>
      <c r="D186" s="46" t="str">
        <f>A186&amp;", "&amp;B186&amp;", "&amp;C186</f>
        <v>Spanien, Campo de Borja, rot/rosé</v>
      </c>
      <c r="E186" t="s">
        <v>274</v>
      </c>
    </row>
    <row r="187" spans="1:5" x14ac:dyDescent="0.2">
      <c r="A187" s="45"/>
      <c r="C187" s="46" t="s">
        <v>156</v>
      </c>
      <c r="D187" s="46" t="str">
        <f>A186&amp;", "&amp;B186&amp;", "&amp;C187</f>
        <v>Spanien, Campo de Borja, weiss</v>
      </c>
      <c r="E187" t="s">
        <v>274</v>
      </c>
    </row>
    <row r="188" spans="1:5" x14ac:dyDescent="0.2">
      <c r="A188" s="45" t="s">
        <v>8</v>
      </c>
      <c r="B188" s="46" t="s">
        <v>116</v>
      </c>
      <c r="C188" s="46" t="s">
        <v>231</v>
      </c>
      <c r="D188" s="46" t="str">
        <f>A188&amp;", "&amp;B188&amp;", "&amp;C188</f>
        <v>Spanien, Cariñena, rot/rosé</v>
      </c>
      <c r="E188" t="s">
        <v>274</v>
      </c>
    </row>
    <row r="189" spans="1:5" x14ac:dyDescent="0.2">
      <c r="A189" s="45"/>
      <c r="C189" s="46" t="s">
        <v>156</v>
      </c>
      <c r="D189" s="46" t="str">
        <f>A188&amp;", "&amp;B188&amp;", "&amp;C189</f>
        <v>Spanien, Cariñena, weiss</v>
      </c>
      <c r="E189" t="s">
        <v>274</v>
      </c>
    </row>
    <row r="190" spans="1:5" x14ac:dyDescent="0.2">
      <c r="A190" s="45" t="s">
        <v>8</v>
      </c>
      <c r="B190" s="46" t="s">
        <v>120</v>
      </c>
      <c r="C190" s="46" t="s">
        <v>231</v>
      </c>
      <c r="D190" s="46" t="str">
        <f>A190&amp;", "&amp;B190&amp;", "&amp;C190</f>
        <v>Spanien, Castilla y Léon, rot/rosé</v>
      </c>
      <c r="E190" t="s">
        <v>274</v>
      </c>
    </row>
    <row r="191" spans="1:5" x14ac:dyDescent="0.2">
      <c r="A191" s="45"/>
      <c r="C191" s="46" t="s">
        <v>156</v>
      </c>
      <c r="D191" s="46" t="str">
        <f>A190&amp;", "&amp;B190&amp;", "&amp;C191</f>
        <v>Spanien, Castilla y Léon, weiss</v>
      </c>
      <c r="E191" t="s">
        <v>274</v>
      </c>
    </row>
    <row r="192" spans="1:5" x14ac:dyDescent="0.2">
      <c r="A192" s="45" t="s">
        <v>8</v>
      </c>
      <c r="B192" s="46" t="s">
        <v>72</v>
      </c>
      <c r="C192" s="46" t="s">
        <v>231</v>
      </c>
      <c r="D192" s="46" t="str">
        <f>A192&amp;", "&amp;B192&amp;", "&amp;C192</f>
        <v>Spanien, Catalunya, rot/rosé</v>
      </c>
      <c r="E192" t="s">
        <v>288</v>
      </c>
    </row>
    <row r="193" spans="1:5" x14ac:dyDescent="0.2">
      <c r="A193" s="45"/>
      <c r="C193" s="46" t="s">
        <v>156</v>
      </c>
      <c r="D193" s="46" t="str">
        <f>A192&amp;", "&amp;B192&amp;", "&amp;C193</f>
        <v>Spanien, Catalunya, weiss</v>
      </c>
      <c r="E193" t="s">
        <v>288</v>
      </c>
    </row>
    <row r="194" spans="1:5" x14ac:dyDescent="0.2">
      <c r="A194" s="45" t="s">
        <v>8</v>
      </c>
      <c r="B194" s="46" t="s">
        <v>94</v>
      </c>
      <c r="C194" s="46" t="s">
        <v>231</v>
      </c>
      <c r="D194" s="46" t="str">
        <f>A194&amp;", "&amp;B194&amp;", "&amp;C194</f>
        <v>Spanien, Cigales, rot/rosé</v>
      </c>
      <c r="E194" t="s">
        <v>274</v>
      </c>
    </row>
    <row r="195" spans="1:5" x14ac:dyDescent="0.2">
      <c r="A195" s="45"/>
      <c r="C195" s="46" t="s">
        <v>156</v>
      </c>
      <c r="D195" s="46" t="str">
        <f>A194&amp;", "&amp;B194&amp;", "&amp;C195</f>
        <v>Spanien, Cigales, weiss</v>
      </c>
      <c r="E195" t="s">
        <v>274</v>
      </c>
    </row>
    <row r="196" spans="1:5" x14ac:dyDescent="0.2">
      <c r="A196" s="45" t="s">
        <v>8</v>
      </c>
      <c r="B196" s="46" t="s">
        <v>18</v>
      </c>
      <c r="C196" s="46" t="s">
        <v>231</v>
      </c>
      <c r="D196" s="46" t="str">
        <f>A196&amp;", "&amp;B196&amp;", "&amp;C196</f>
        <v>Spanien, Ciudad Real (Castilla), rot/rosé</v>
      </c>
      <c r="E196" t="s">
        <v>274</v>
      </c>
    </row>
    <row r="197" spans="1:5" x14ac:dyDescent="0.2">
      <c r="A197" s="45"/>
      <c r="C197" s="46" t="s">
        <v>156</v>
      </c>
      <c r="D197" s="46" t="str">
        <f>A196&amp;", "&amp;B196&amp;", "&amp;C197</f>
        <v>Spanien, Ciudad Real (Castilla), weiss</v>
      </c>
      <c r="E197" t="s">
        <v>274</v>
      </c>
    </row>
    <row r="198" spans="1:5" x14ac:dyDescent="0.2">
      <c r="A198" s="45" t="s">
        <v>8</v>
      </c>
      <c r="B198" s="46" t="s">
        <v>210</v>
      </c>
      <c r="C198" s="46" t="s">
        <v>231</v>
      </c>
      <c r="D198" s="46" t="str">
        <f>A198&amp;", "&amp;B198&amp;", "&amp;C198</f>
        <v>Spanien, Concha de Barberà, rot/rosé</v>
      </c>
      <c r="E198" t="s">
        <v>288</v>
      </c>
    </row>
    <row r="199" spans="1:5" x14ac:dyDescent="0.2">
      <c r="A199" s="45"/>
      <c r="C199" s="46" t="s">
        <v>156</v>
      </c>
      <c r="D199" s="46" t="str">
        <f>A198&amp;", "&amp;B198&amp;", "&amp;C199</f>
        <v>Spanien, Concha de Barberà, weiss</v>
      </c>
      <c r="E199" t="s">
        <v>288</v>
      </c>
    </row>
    <row r="200" spans="1:5" x14ac:dyDescent="0.2">
      <c r="A200" s="45" t="s">
        <v>8</v>
      </c>
      <c r="B200" s="46" t="s">
        <v>141</v>
      </c>
      <c r="C200" s="46" t="s">
        <v>231</v>
      </c>
      <c r="D200" s="46" t="str">
        <f>A200&amp;", "&amp;B200&amp;", "&amp;C200</f>
        <v>Spanien, Costers del Segre, rot/rosé</v>
      </c>
      <c r="E200" t="s">
        <v>288</v>
      </c>
    </row>
    <row r="201" spans="1:5" x14ac:dyDescent="0.2">
      <c r="A201" s="45"/>
      <c r="C201" s="46" t="s">
        <v>156</v>
      </c>
      <c r="D201" s="46" t="str">
        <f>A200&amp;", "&amp;B200&amp;", "&amp;C201</f>
        <v>Spanien, Costers del Segre, weiss</v>
      </c>
      <c r="E201" t="s">
        <v>288</v>
      </c>
    </row>
    <row r="202" spans="1:5" x14ac:dyDescent="0.2">
      <c r="A202" s="45" t="s">
        <v>8</v>
      </c>
      <c r="B202" s="46" t="s">
        <v>211</v>
      </c>
      <c r="C202" s="46" t="s">
        <v>231</v>
      </c>
      <c r="D202" s="46" t="str">
        <f>A202&amp;", "&amp;B202&amp;", "&amp;C202</f>
        <v>Spanien, Empordã, rot/rosé</v>
      </c>
      <c r="E202" t="s">
        <v>288</v>
      </c>
    </row>
    <row r="203" spans="1:5" x14ac:dyDescent="0.2">
      <c r="A203" s="45"/>
      <c r="C203" s="46" t="s">
        <v>156</v>
      </c>
      <c r="D203" s="46" t="str">
        <f>A202&amp;", "&amp;B202&amp;", "&amp;C203</f>
        <v>Spanien, Empordã, weiss</v>
      </c>
      <c r="E203" t="s">
        <v>288</v>
      </c>
    </row>
    <row r="204" spans="1:5" x14ac:dyDescent="0.2">
      <c r="A204" s="45" t="s">
        <v>8</v>
      </c>
      <c r="B204" s="46" t="s">
        <v>117</v>
      </c>
      <c r="C204" s="46" t="s">
        <v>231</v>
      </c>
      <c r="D204" s="46" t="str">
        <f>A204&amp;", "&amp;B204&amp;", "&amp;C204</f>
        <v>Spanien, Extremadura, rot/rosé</v>
      </c>
      <c r="E204" t="s">
        <v>274</v>
      </c>
    </row>
    <row r="205" spans="1:5" x14ac:dyDescent="0.2">
      <c r="A205" s="45"/>
      <c r="C205" s="46" t="s">
        <v>156</v>
      </c>
      <c r="D205" s="46" t="str">
        <f>A204&amp;", "&amp;B204&amp;", "&amp;C205</f>
        <v>Spanien, Extremadura, weiss</v>
      </c>
      <c r="E205" t="s">
        <v>274</v>
      </c>
    </row>
    <row r="206" spans="1:5" x14ac:dyDescent="0.2">
      <c r="A206" s="45" t="s">
        <v>8</v>
      </c>
      <c r="B206" s="46" t="s">
        <v>148</v>
      </c>
      <c r="C206" s="46" t="s">
        <v>231</v>
      </c>
      <c r="D206" s="46" t="str">
        <f>A206&amp;", "&amp;B206&amp;", "&amp;C206</f>
        <v>Spanien, Galizien, Condado do Tea, rot/rosé</v>
      </c>
      <c r="E206" t="s">
        <v>275</v>
      </c>
    </row>
    <row r="207" spans="1:5" x14ac:dyDescent="0.2">
      <c r="A207" s="45"/>
      <c r="C207" s="46" t="s">
        <v>156</v>
      </c>
      <c r="D207" s="46" t="str">
        <f>A206&amp;", "&amp;B206&amp;", "&amp;C207</f>
        <v>Spanien, Galizien, Condado do Tea, weiss</v>
      </c>
      <c r="E207" t="s">
        <v>275</v>
      </c>
    </row>
    <row r="208" spans="1:5" x14ac:dyDescent="0.2">
      <c r="A208" s="45" t="s">
        <v>8</v>
      </c>
      <c r="B208" s="46" t="s">
        <v>215</v>
      </c>
      <c r="C208" s="46" t="s">
        <v>231</v>
      </c>
      <c r="D208" s="46" t="str">
        <f>A208&amp;", "&amp;B208&amp;", "&amp;C208</f>
        <v>Spanien, Galizien, O Rosal, rot/rosé</v>
      </c>
      <c r="E208" t="s">
        <v>275</v>
      </c>
    </row>
    <row r="209" spans="1:5" x14ac:dyDescent="0.2">
      <c r="A209" s="45"/>
      <c r="C209" s="46" t="s">
        <v>156</v>
      </c>
      <c r="D209" s="46" t="str">
        <f>A208&amp;", "&amp;B208&amp;", "&amp;C209</f>
        <v>Spanien, Galizien, O Rosal, weiss</v>
      </c>
      <c r="E209" t="s">
        <v>275</v>
      </c>
    </row>
    <row r="210" spans="1:5" x14ac:dyDescent="0.2">
      <c r="A210" s="45" t="s">
        <v>8</v>
      </c>
      <c r="B210" s="46" t="s">
        <v>147</v>
      </c>
      <c r="C210" s="46" t="s">
        <v>231</v>
      </c>
      <c r="D210" s="46" t="str">
        <f>A210&amp;", "&amp;B210&amp;", "&amp;C210</f>
        <v>Spanien, Galizien, Rías Baixas, rot/rosé</v>
      </c>
      <c r="E210" t="s">
        <v>275</v>
      </c>
    </row>
    <row r="211" spans="1:5" x14ac:dyDescent="0.2">
      <c r="A211" s="45"/>
      <c r="C211" s="46" t="s">
        <v>156</v>
      </c>
      <c r="D211" s="46" t="str">
        <f>A210&amp;", "&amp;B210&amp;", "&amp;C211</f>
        <v>Spanien, Galizien, Rías Baixas, weiss</v>
      </c>
      <c r="E211" t="s">
        <v>275</v>
      </c>
    </row>
    <row r="212" spans="1:5" x14ac:dyDescent="0.2">
      <c r="A212" s="45" t="s">
        <v>8</v>
      </c>
      <c r="B212" s="46" t="s">
        <v>150</v>
      </c>
      <c r="C212" s="46" t="s">
        <v>231</v>
      </c>
      <c r="D212" s="46" t="str">
        <f>A212&amp;", "&amp;B212&amp;", "&amp;C212</f>
        <v>Spanien, Galizien, Ribeira Sacra, rot/rosé</v>
      </c>
      <c r="E212" t="s">
        <v>275</v>
      </c>
    </row>
    <row r="213" spans="1:5" x14ac:dyDescent="0.2">
      <c r="A213" s="45"/>
      <c r="C213" s="46" t="s">
        <v>156</v>
      </c>
      <c r="D213" s="46" t="str">
        <f>A212&amp;", "&amp;B212&amp;", "&amp;C213</f>
        <v>Spanien, Galizien, Ribeira Sacra, weiss</v>
      </c>
      <c r="E213" t="s">
        <v>275</v>
      </c>
    </row>
    <row r="214" spans="1:5" x14ac:dyDescent="0.2">
      <c r="A214" s="45" t="s">
        <v>8</v>
      </c>
      <c r="B214" s="46" t="s">
        <v>149</v>
      </c>
      <c r="C214" s="46" t="s">
        <v>231</v>
      </c>
      <c r="D214" s="46" t="str">
        <f>A214&amp;", "&amp;B214&amp;", "&amp;C214</f>
        <v>Spanien, Galizien, Valdeorras, rot/rosé</v>
      </c>
      <c r="E214" t="s">
        <v>275</v>
      </c>
    </row>
    <row r="215" spans="1:5" x14ac:dyDescent="0.2">
      <c r="A215" s="45"/>
      <c r="C215" s="46" t="s">
        <v>156</v>
      </c>
      <c r="D215" s="46" t="str">
        <f>A214&amp;", "&amp;B214&amp;", "&amp;C215</f>
        <v>Spanien, Galizien, Valdeorras, weiss</v>
      </c>
      <c r="E215" t="s">
        <v>275</v>
      </c>
    </row>
    <row r="216" spans="1:5" x14ac:dyDescent="0.2">
      <c r="A216" s="45" t="s">
        <v>8</v>
      </c>
      <c r="B216" s="46" t="s">
        <v>99</v>
      </c>
      <c r="C216" s="46" t="s">
        <v>231</v>
      </c>
      <c r="D216" s="46" t="str">
        <f>A216&amp;", "&amp;B216&amp;", "&amp;C216</f>
        <v>Spanien, Jumilla, rot/rosé</v>
      </c>
      <c r="E216" t="s">
        <v>274</v>
      </c>
    </row>
    <row r="217" spans="1:5" x14ac:dyDescent="0.2">
      <c r="A217" s="45"/>
      <c r="C217" s="46" t="s">
        <v>156</v>
      </c>
      <c r="D217" s="46" t="str">
        <f>A216&amp;", "&amp;B216&amp;", "&amp;C217</f>
        <v>Spanien, Jumilla, weiss</v>
      </c>
      <c r="E217" t="s">
        <v>274</v>
      </c>
    </row>
    <row r="218" spans="1:5" x14ac:dyDescent="0.2">
      <c r="A218" s="45" t="s">
        <v>8</v>
      </c>
      <c r="B218" s="46" t="s">
        <v>212</v>
      </c>
      <c r="C218" s="46" t="s">
        <v>231</v>
      </c>
      <c r="D218" s="46" t="str">
        <f>A218&amp;", "&amp;B218&amp;", "&amp;C218</f>
        <v>Spanien, La Mancha, rot/rosé</v>
      </c>
      <c r="E218" t="s">
        <v>274</v>
      </c>
    </row>
    <row r="219" spans="1:5" x14ac:dyDescent="0.2">
      <c r="A219" s="45"/>
      <c r="C219" s="46" t="s">
        <v>156</v>
      </c>
      <c r="D219" s="46" t="str">
        <f>A218&amp;", "&amp;B218&amp;", "&amp;C219</f>
        <v>Spanien, La Mancha, weiss</v>
      </c>
      <c r="E219" t="s">
        <v>274</v>
      </c>
    </row>
    <row r="220" spans="1:5" x14ac:dyDescent="0.2">
      <c r="A220" s="45" t="s">
        <v>8</v>
      </c>
      <c r="B220" s="46" t="s">
        <v>213</v>
      </c>
      <c r="C220" s="46" t="s">
        <v>231</v>
      </c>
      <c r="D220" s="46" t="str">
        <f>A220&amp;", "&amp;B220&amp;", "&amp;C220</f>
        <v>Spanien, Malaga, rot/rosé</v>
      </c>
      <c r="E220" t="s">
        <v>274</v>
      </c>
    </row>
    <row r="221" spans="1:5" x14ac:dyDescent="0.2">
      <c r="A221" s="45"/>
      <c r="C221" s="46" t="s">
        <v>156</v>
      </c>
      <c r="D221" s="46" t="str">
        <f>A220&amp;", "&amp;B220&amp;", "&amp;C221</f>
        <v>Spanien, Malaga, weiss</v>
      </c>
      <c r="E221" t="s">
        <v>274</v>
      </c>
    </row>
    <row r="222" spans="1:5" x14ac:dyDescent="0.2">
      <c r="A222" s="45" t="s">
        <v>8</v>
      </c>
      <c r="B222" s="46" t="s">
        <v>17</v>
      </c>
      <c r="C222" s="46" t="s">
        <v>231</v>
      </c>
      <c r="D222" s="46" t="str">
        <f>A222&amp;", "&amp;B222&amp;", "&amp;C222</f>
        <v>Spanien, Mallorca, rot/rosé</v>
      </c>
      <c r="E222" t="s">
        <v>288</v>
      </c>
    </row>
    <row r="223" spans="1:5" x14ac:dyDescent="0.2">
      <c r="A223" s="45"/>
      <c r="C223" s="46" t="s">
        <v>156</v>
      </c>
      <c r="D223" s="46" t="str">
        <f>A222&amp;", "&amp;B222&amp;", "&amp;C223</f>
        <v>Spanien, Mallorca, weiss</v>
      </c>
      <c r="E223" t="s">
        <v>288</v>
      </c>
    </row>
    <row r="224" spans="1:5" x14ac:dyDescent="0.2">
      <c r="A224" s="45" t="s">
        <v>8</v>
      </c>
      <c r="B224" s="46" t="s">
        <v>319</v>
      </c>
      <c r="C224" s="46" t="s">
        <v>231</v>
      </c>
      <c r="D224" s="46" t="str">
        <f>A224&amp;", "&amp;B224&amp;", "&amp;C224</f>
        <v>Spanien, Ibiza, rot/rosé</v>
      </c>
      <c r="E224" t="s">
        <v>288</v>
      </c>
    </row>
    <row r="225" spans="1:5" x14ac:dyDescent="0.2">
      <c r="A225" s="45"/>
      <c r="C225" s="46" t="s">
        <v>156</v>
      </c>
      <c r="D225" s="46" t="str">
        <f>A224&amp;", "&amp;B224&amp;", "&amp;C225</f>
        <v>Spanien, Ibiza, weiss</v>
      </c>
      <c r="E225" t="s">
        <v>288</v>
      </c>
    </row>
    <row r="226" spans="1:5" x14ac:dyDescent="0.2">
      <c r="A226" s="45" t="s">
        <v>8</v>
      </c>
      <c r="B226" s="46" t="s">
        <v>318</v>
      </c>
      <c r="C226" s="46" t="s">
        <v>231</v>
      </c>
      <c r="D226" s="46" t="str">
        <f>A226&amp;", "&amp;B226&amp;", "&amp;C226</f>
        <v>Spanien, Menorca, rot/rosé</v>
      </c>
      <c r="E226" t="s">
        <v>288</v>
      </c>
    </row>
    <row r="227" spans="1:5" x14ac:dyDescent="0.2">
      <c r="A227" s="45"/>
      <c r="C227" s="46" t="s">
        <v>156</v>
      </c>
      <c r="D227" s="46" t="str">
        <f>A226&amp;", "&amp;B226&amp;", "&amp;C227</f>
        <v>Spanien, Menorca, weiss</v>
      </c>
      <c r="E227" t="s">
        <v>288</v>
      </c>
    </row>
    <row r="228" spans="1:5" x14ac:dyDescent="0.2">
      <c r="A228" s="45" t="s">
        <v>8</v>
      </c>
      <c r="B228" s="46" t="s">
        <v>140</v>
      </c>
      <c r="C228" s="46" t="s">
        <v>231</v>
      </c>
      <c r="D228" s="46" t="str">
        <f>A228&amp;", "&amp;B228&amp;", "&amp;C228</f>
        <v>Spanien, Méntrida, rot/rosé</v>
      </c>
      <c r="E228" t="s">
        <v>274</v>
      </c>
    </row>
    <row r="229" spans="1:5" x14ac:dyDescent="0.2">
      <c r="A229" s="45"/>
      <c r="C229" s="46" t="s">
        <v>156</v>
      </c>
      <c r="D229" s="46" t="str">
        <f>A228&amp;", "&amp;B228&amp;", "&amp;C229</f>
        <v>Spanien, Méntrida, weiss</v>
      </c>
      <c r="E229" t="s">
        <v>274</v>
      </c>
    </row>
    <row r="230" spans="1:5" x14ac:dyDescent="0.2">
      <c r="A230" s="45" t="s">
        <v>8</v>
      </c>
      <c r="B230" s="46" t="s">
        <v>214</v>
      </c>
      <c r="C230" s="46" t="s">
        <v>231</v>
      </c>
      <c r="D230" s="46" t="str">
        <f>A230&amp;", "&amp;B230&amp;", "&amp;C230</f>
        <v>Spanien, Monsant, rot/rosé</v>
      </c>
      <c r="E230" t="s">
        <v>288</v>
      </c>
    </row>
    <row r="231" spans="1:5" x14ac:dyDescent="0.2">
      <c r="A231" s="45"/>
      <c r="C231" s="46" t="s">
        <v>156</v>
      </c>
      <c r="D231" s="46" t="str">
        <f>A230&amp;", "&amp;B230&amp;", "&amp;C231</f>
        <v>Spanien, Monsant, weiss</v>
      </c>
      <c r="E231" t="s">
        <v>288</v>
      </c>
    </row>
    <row r="232" spans="1:5" x14ac:dyDescent="0.2">
      <c r="A232" s="45" t="s">
        <v>8</v>
      </c>
      <c r="B232" s="46" t="s">
        <v>21</v>
      </c>
      <c r="C232" s="46" t="s">
        <v>231</v>
      </c>
      <c r="D232" s="46" t="str">
        <f>A232&amp;", "&amp;B232&amp;", "&amp;C232</f>
        <v>Spanien, Navarra, rot/rosé</v>
      </c>
      <c r="E232" t="s">
        <v>276</v>
      </c>
    </row>
    <row r="233" spans="1:5" x14ac:dyDescent="0.2">
      <c r="A233" s="45"/>
      <c r="C233" s="46" t="s">
        <v>156</v>
      </c>
      <c r="D233" s="46" t="str">
        <f>A232&amp;", "&amp;B232&amp;", "&amp;C233</f>
        <v>Spanien, Navarra, weiss</v>
      </c>
      <c r="E233" t="s">
        <v>276</v>
      </c>
    </row>
    <row r="234" spans="1:5" x14ac:dyDescent="0.2">
      <c r="A234" s="45" t="s">
        <v>8</v>
      </c>
      <c r="B234" s="46" t="s">
        <v>224</v>
      </c>
      <c r="C234" s="46" t="s">
        <v>231</v>
      </c>
      <c r="D234" s="46" t="str">
        <f>A234&amp;", "&amp;B234&amp;", "&amp;C234</f>
        <v>Spanien, Navarra, Ribera Baja, rot/rosé</v>
      </c>
      <c r="E234" t="s">
        <v>276</v>
      </c>
    </row>
    <row r="235" spans="1:5" x14ac:dyDescent="0.2">
      <c r="A235" s="45"/>
      <c r="C235" s="46" t="s">
        <v>156</v>
      </c>
      <c r="D235" s="46" t="str">
        <f>A234&amp;", "&amp;B234&amp;", "&amp;C235</f>
        <v>Spanien, Navarra, Ribera Baja, weiss</v>
      </c>
      <c r="E235" t="s">
        <v>276</v>
      </c>
    </row>
    <row r="236" spans="1:5" x14ac:dyDescent="0.2">
      <c r="A236" s="45" t="s">
        <v>8</v>
      </c>
      <c r="B236" s="46" t="s">
        <v>216</v>
      </c>
      <c r="C236" s="46" t="s">
        <v>231</v>
      </c>
      <c r="D236" s="46" t="str">
        <f>A236&amp;", "&amp;B236&amp;", "&amp;C236</f>
        <v>Spanien, Penedès, rot/rosé</v>
      </c>
      <c r="E236" t="s">
        <v>288</v>
      </c>
    </row>
    <row r="237" spans="1:5" x14ac:dyDescent="0.2">
      <c r="A237" s="45"/>
      <c r="C237" s="46" t="s">
        <v>156</v>
      </c>
      <c r="D237" s="46" t="str">
        <f>A236&amp;", "&amp;B236&amp;", "&amp;C237</f>
        <v>Spanien, Penedès, weiss</v>
      </c>
      <c r="E237" t="s">
        <v>288</v>
      </c>
    </row>
    <row r="238" spans="1:5" x14ac:dyDescent="0.2">
      <c r="A238" s="45" t="s">
        <v>8</v>
      </c>
      <c r="B238" s="46" t="s">
        <v>287</v>
      </c>
      <c r="C238" s="46" t="s">
        <v>231</v>
      </c>
      <c r="D238" s="46" t="str">
        <f>A238&amp;", "&amp;B238&amp;", "&amp;C238</f>
        <v>Spanien, Pla de Bages, rot/rosé</v>
      </c>
      <c r="E238" t="s">
        <v>288</v>
      </c>
    </row>
    <row r="239" spans="1:5" x14ac:dyDescent="0.2">
      <c r="A239" s="45"/>
      <c r="C239" s="46" t="s">
        <v>156</v>
      </c>
      <c r="D239" s="46" t="str">
        <f>A238&amp;", "&amp;B238&amp;", "&amp;C239</f>
        <v>Spanien, Pla de Bages, weiss</v>
      </c>
      <c r="E239" t="s">
        <v>288</v>
      </c>
    </row>
    <row r="240" spans="1:5" x14ac:dyDescent="0.2">
      <c r="A240" s="45" t="s">
        <v>8</v>
      </c>
      <c r="B240" s="46" t="s">
        <v>217</v>
      </c>
      <c r="C240" s="46" t="s">
        <v>231</v>
      </c>
      <c r="D240" s="46" t="str">
        <f>A240&amp;", "&amp;B240&amp;", "&amp;C240</f>
        <v>Spanien, Priorat, rot/rosé</v>
      </c>
      <c r="E240" t="s">
        <v>288</v>
      </c>
    </row>
    <row r="241" spans="1:5" x14ac:dyDescent="0.2">
      <c r="A241" s="45"/>
      <c r="C241" s="46" t="s">
        <v>156</v>
      </c>
      <c r="D241" s="46" t="str">
        <f>A240&amp;", "&amp;B240&amp;", "&amp;C241</f>
        <v>Spanien, Priorat, weiss</v>
      </c>
      <c r="E241" t="s">
        <v>288</v>
      </c>
    </row>
    <row r="242" spans="1:5" x14ac:dyDescent="0.2">
      <c r="A242" s="45" t="s">
        <v>8</v>
      </c>
      <c r="B242" s="46" t="s">
        <v>22</v>
      </c>
      <c r="C242" s="46" t="s">
        <v>231</v>
      </c>
      <c r="D242" s="46" t="str">
        <f>A242&amp;", "&amp;B242&amp;", "&amp;C242</f>
        <v>Spanien, Ribera Baja, rot/rosé</v>
      </c>
      <c r="E242" t="s">
        <v>274</v>
      </c>
    </row>
    <row r="243" spans="1:5" x14ac:dyDescent="0.2">
      <c r="A243" s="45"/>
      <c r="C243" s="46" t="s">
        <v>156</v>
      </c>
      <c r="D243" s="46" t="str">
        <f>A242&amp;", "&amp;B242&amp;", "&amp;C243</f>
        <v>Spanien, Ribera Baja, weiss</v>
      </c>
      <c r="E243" t="s">
        <v>274</v>
      </c>
    </row>
    <row r="244" spans="1:5" x14ac:dyDescent="0.2">
      <c r="A244" s="45" t="s">
        <v>8</v>
      </c>
      <c r="B244" s="46" t="s">
        <v>16</v>
      </c>
      <c r="C244" s="46" t="s">
        <v>231</v>
      </c>
      <c r="D244" s="46" t="str">
        <f>A244&amp;", "&amp;B244&amp;", "&amp;C244</f>
        <v>Spanien, Ribera del Duero, rot/rosé</v>
      </c>
      <c r="E244" t="s">
        <v>274</v>
      </c>
    </row>
    <row r="245" spans="1:5" x14ac:dyDescent="0.2">
      <c r="A245" s="45"/>
      <c r="C245" s="46" t="s">
        <v>156</v>
      </c>
      <c r="D245" s="46" t="str">
        <f>A244&amp;", "&amp;B244&amp;", "&amp;C245</f>
        <v>Spanien, Ribera del Duero, weiss</v>
      </c>
      <c r="E245" t="s">
        <v>274</v>
      </c>
    </row>
    <row r="246" spans="1:5" x14ac:dyDescent="0.2">
      <c r="A246" s="45" t="s">
        <v>8</v>
      </c>
      <c r="B246" s="46" t="s">
        <v>20</v>
      </c>
      <c r="C246" s="46" t="s">
        <v>231</v>
      </c>
      <c r="D246" s="46" t="str">
        <f>A246&amp;", "&amp;B246&amp;", "&amp;C246</f>
        <v>Spanien, Rioja, rot/rosé</v>
      </c>
      <c r="E246" t="s">
        <v>276</v>
      </c>
    </row>
    <row r="247" spans="1:5" x14ac:dyDescent="0.2">
      <c r="A247" s="45"/>
      <c r="C247" s="46" t="s">
        <v>156</v>
      </c>
      <c r="D247" s="46" t="str">
        <f>A246&amp;", "&amp;B246&amp;", "&amp;C247</f>
        <v>Spanien, Rioja, weiss</v>
      </c>
      <c r="E247" t="s">
        <v>276</v>
      </c>
    </row>
    <row r="248" spans="1:5" x14ac:dyDescent="0.2">
      <c r="A248" s="45" t="s">
        <v>8</v>
      </c>
      <c r="B248" s="46" t="s">
        <v>90</v>
      </c>
      <c r="C248" s="46" t="s">
        <v>231</v>
      </c>
      <c r="D248" s="46" t="str">
        <f>A248&amp;", "&amp;B248&amp;", "&amp;C248</f>
        <v>Spanien, Rioja Alavesa, rot/rosé</v>
      </c>
      <c r="E248" t="s">
        <v>276</v>
      </c>
    </row>
    <row r="249" spans="1:5" x14ac:dyDescent="0.2">
      <c r="A249" s="45"/>
      <c r="C249" s="46" t="s">
        <v>156</v>
      </c>
      <c r="D249" s="46" t="str">
        <f>A248&amp;", "&amp;B248&amp;", "&amp;C249</f>
        <v>Spanien, Rioja Alavesa, weiss</v>
      </c>
      <c r="E249" t="s">
        <v>276</v>
      </c>
    </row>
    <row r="250" spans="1:5" x14ac:dyDescent="0.2">
      <c r="A250" s="45" t="s">
        <v>8</v>
      </c>
      <c r="B250" s="46" t="s">
        <v>19</v>
      </c>
      <c r="C250" s="46" t="s">
        <v>231</v>
      </c>
      <c r="D250" s="46" t="str">
        <f>A250&amp;", "&amp;B250&amp;", "&amp;C250</f>
        <v>Spanien, Rioja Alta, rot/rosé</v>
      </c>
      <c r="E250" t="s">
        <v>276</v>
      </c>
    </row>
    <row r="251" spans="1:5" x14ac:dyDescent="0.2">
      <c r="A251" s="45"/>
      <c r="C251" s="46" t="s">
        <v>156</v>
      </c>
      <c r="D251" s="46" t="str">
        <f>A250&amp;", "&amp;B250&amp;", "&amp;C251</f>
        <v>Spanien, Rioja Alta, weiss</v>
      </c>
      <c r="E251" t="s">
        <v>276</v>
      </c>
    </row>
    <row r="252" spans="1:5" x14ac:dyDescent="0.2">
      <c r="A252" s="45" t="s">
        <v>8</v>
      </c>
      <c r="B252" s="46" t="s">
        <v>128</v>
      </c>
      <c r="C252" s="46" t="s">
        <v>231</v>
      </c>
      <c r="D252" s="46" t="str">
        <f>A252&amp;", "&amp;B252&amp;", "&amp;C252</f>
        <v>Spanien, Rioja Baja, rot/rosé</v>
      </c>
      <c r="E252" t="s">
        <v>276</v>
      </c>
    </row>
    <row r="253" spans="1:5" x14ac:dyDescent="0.2">
      <c r="A253" s="45"/>
      <c r="C253" s="46" t="s">
        <v>156</v>
      </c>
      <c r="D253" s="46" t="str">
        <f>A252&amp;", "&amp;B252&amp;", "&amp;C253</f>
        <v>Spanien, Rioja Baja, weiss</v>
      </c>
      <c r="E253" t="s">
        <v>276</v>
      </c>
    </row>
    <row r="254" spans="1:5" x14ac:dyDescent="0.2">
      <c r="A254" s="45" t="s">
        <v>8</v>
      </c>
      <c r="B254" s="46" t="s">
        <v>123</v>
      </c>
      <c r="C254" s="46" t="s">
        <v>231</v>
      </c>
      <c r="D254" s="46" t="str">
        <f>A254&amp;", "&amp;B254&amp;", "&amp;C254</f>
        <v>Spanien, Rueda, rot/rosé</v>
      </c>
      <c r="E254" t="s">
        <v>277</v>
      </c>
    </row>
    <row r="255" spans="1:5" x14ac:dyDescent="0.2">
      <c r="A255" s="45"/>
      <c r="C255" s="46" t="s">
        <v>156</v>
      </c>
      <c r="D255" s="46" t="str">
        <f>A254&amp;", "&amp;B254&amp;", "&amp;C255</f>
        <v>Spanien, Rueda, weiss</v>
      </c>
      <c r="E255" t="s">
        <v>277</v>
      </c>
    </row>
    <row r="256" spans="1:5" x14ac:dyDescent="0.2">
      <c r="A256" s="45" t="s">
        <v>8</v>
      </c>
      <c r="B256" s="46" t="s">
        <v>93</v>
      </c>
      <c r="C256" s="46" t="s">
        <v>231</v>
      </c>
      <c r="D256" s="46" t="str">
        <f>A256&amp;", "&amp;B256&amp;", "&amp;C256</f>
        <v>Spanien, Sardón de Duero, rot/rosé</v>
      </c>
      <c r="E256" t="s">
        <v>274</v>
      </c>
    </row>
    <row r="257" spans="1:5" x14ac:dyDescent="0.2">
      <c r="A257" s="45"/>
      <c r="C257" s="46" t="s">
        <v>156</v>
      </c>
      <c r="D257" s="46" t="str">
        <f>A256&amp;", "&amp;B256&amp;", "&amp;C257</f>
        <v>Spanien, Sardón de Duero, weiss</v>
      </c>
      <c r="E257" t="s">
        <v>274</v>
      </c>
    </row>
    <row r="258" spans="1:5" x14ac:dyDescent="0.2">
      <c r="A258" s="45" t="s">
        <v>8</v>
      </c>
      <c r="B258" s="46" t="s">
        <v>218</v>
      </c>
      <c r="C258" s="46" t="s">
        <v>231</v>
      </c>
      <c r="D258" s="46" t="str">
        <f>A258&amp;", "&amp;B258&amp;", "&amp;C258</f>
        <v>Spanien, Sierras de Málaga, rot/rosé</v>
      </c>
      <c r="E258" t="s">
        <v>274</v>
      </c>
    </row>
    <row r="259" spans="1:5" x14ac:dyDescent="0.2">
      <c r="A259" s="45"/>
      <c r="C259" s="46" t="s">
        <v>156</v>
      </c>
      <c r="D259" s="46" t="str">
        <f>A258&amp;", "&amp;B258&amp;", "&amp;C259</f>
        <v>Spanien, Sierras de Málaga, weiss</v>
      </c>
      <c r="E259" t="s">
        <v>274</v>
      </c>
    </row>
    <row r="260" spans="1:5" x14ac:dyDescent="0.2">
      <c r="A260" s="45" t="s">
        <v>8</v>
      </c>
      <c r="B260" s="46" t="s">
        <v>106</v>
      </c>
      <c r="C260" s="46" t="s">
        <v>231</v>
      </c>
      <c r="D260" s="46" t="str">
        <f>A260&amp;", "&amp;B260&amp;", "&amp;C260</f>
        <v>Spanien, Somontano, rot/rosé</v>
      </c>
      <c r="E260" t="s">
        <v>274</v>
      </c>
    </row>
    <row r="261" spans="1:5" x14ac:dyDescent="0.2">
      <c r="A261" s="45"/>
      <c r="C261" s="46" t="s">
        <v>156</v>
      </c>
      <c r="D261" s="46" t="str">
        <f>A260&amp;", "&amp;B260&amp;", "&amp;C261</f>
        <v>Spanien, Somontano, weiss</v>
      </c>
      <c r="E261" t="s">
        <v>274</v>
      </c>
    </row>
    <row r="262" spans="1:5" x14ac:dyDescent="0.2">
      <c r="A262" s="45" t="s">
        <v>8</v>
      </c>
      <c r="B262" s="46" t="s">
        <v>219</v>
      </c>
      <c r="C262" s="46" t="s">
        <v>231</v>
      </c>
      <c r="D262" s="46" t="str">
        <f>A262&amp;", "&amp;B262&amp;", "&amp;C262</f>
        <v>Spanien, Tarragona, rot/rosé</v>
      </c>
      <c r="E262" t="s">
        <v>288</v>
      </c>
    </row>
    <row r="263" spans="1:5" x14ac:dyDescent="0.2">
      <c r="A263" s="45"/>
      <c r="C263" s="46" t="s">
        <v>156</v>
      </c>
      <c r="D263" s="46" t="str">
        <f>A262&amp;", "&amp;B262&amp;", "&amp;C263</f>
        <v>Spanien, Tarragona, weiss</v>
      </c>
      <c r="E263" t="s">
        <v>288</v>
      </c>
    </row>
    <row r="264" spans="1:5" x14ac:dyDescent="0.2">
      <c r="A264" s="45" t="s">
        <v>8</v>
      </c>
      <c r="B264" s="46" t="s">
        <v>220</v>
      </c>
      <c r="C264" s="46" t="s">
        <v>231</v>
      </c>
      <c r="D264" s="46" t="str">
        <f>A264&amp;", "&amp;B264&amp;", "&amp;C264</f>
        <v>Spanien, Terra Alta, rot/rosé</v>
      </c>
      <c r="E264" t="s">
        <v>288</v>
      </c>
    </row>
    <row r="265" spans="1:5" x14ac:dyDescent="0.2">
      <c r="A265" s="45"/>
      <c r="C265" s="46" t="s">
        <v>156</v>
      </c>
      <c r="D265" s="46" t="str">
        <f>A264&amp;", "&amp;B264&amp;", "&amp;C265</f>
        <v>Spanien, Terra Alta, weiss</v>
      </c>
      <c r="E265" t="s">
        <v>288</v>
      </c>
    </row>
    <row r="266" spans="1:5" x14ac:dyDescent="0.2">
      <c r="A266" s="45" t="s">
        <v>8</v>
      </c>
      <c r="B266" s="46" t="s">
        <v>95</v>
      </c>
      <c r="C266" s="46" t="s">
        <v>231</v>
      </c>
      <c r="D266" s="46" t="str">
        <f>A266&amp;", "&amp;B266&amp;", "&amp;C266</f>
        <v>Spanien, Toro, rot/rosé</v>
      </c>
      <c r="E266" t="s">
        <v>274</v>
      </c>
    </row>
    <row r="267" spans="1:5" x14ac:dyDescent="0.2">
      <c r="A267" s="45"/>
      <c r="C267" s="46" t="s">
        <v>156</v>
      </c>
      <c r="D267" s="46" t="str">
        <f>A266&amp;", "&amp;B266&amp;", "&amp;C267</f>
        <v>Spanien, Toro, weiss</v>
      </c>
      <c r="E267" t="s">
        <v>274</v>
      </c>
    </row>
    <row r="268" spans="1:5" x14ac:dyDescent="0.2">
      <c r="A268" s="45" t="s">
        <v>8</v>
      </c>
      <c r="B268" s="46" t="s">
        <v>225</v>
      </c>
      <c r="C268" s="46" t="s">
        <v>231</v>
      </c>
      <c r="D268" s="46" t="str">
        <f>A268&amp;", "&amp;B268&amp;", "&amp;C268</f>
        <v>Spanien, Toledo, rot/rosé</v>
      </c>
      <c r="E268" t="s">
        <v>274</v>
      </c>
    </row>
    <row r="269" spans="1:5" x14ac:dyDescent="0.2">
      <c r="A269" s="45"/>
      <c r="C269" s="46" t="s">
        <v>156</v>
      </c>
      <c r="D269" s="46" t="str">
        <f>A268&amp;", "&amp;B268&amp;", "&amp;C269</f>
        <v>Spanien, Toledo, weiss</v>
      </c>
      <c r="E269" t="s">
        <v>274</v>
      </c>
    </row>
    <row r="270" spans="1:5" x14ac:dyDescent="0.2">
      <c r="A270" s="45" t="s">
        <v>8</v>
      </c>
      <c r="B270" s="46" t="s">
        <v>114</v>
      </c>
      <c r="C270" s="46" t="s">
        <v>231</v>
      </c>
      <c r="D270" s="46" t="str">
        <f>A270&amp;", "&amp;B270&amp;", "&amp;C270</f>
        <v>Spanien, Utiel-Requena, rot/rosé</v>
      </c>
      <c r="E270" t="s">
        <v>274</v>
      </c>
    </row>
    <row r="271" spans="1:5" x14ac:dyDescent="0.2">
      <c r="A271" s="45"/>
      <c r="C271" s="46" t="s">
        <v>156</v>
      </c>
      <c r="D271" s="46" t="str">
        <f>A270&amp;", "&amp;B270&amp;", "&amp;C271</f>
        <v>Spanien, Utiel-Requena, weiss</v>
      </c>
      <c r="E271" t="s">
        <v>274</v>
      </c>
    </row>
    <row r="272" spans="1:5" x14ac:dyDescent="0.2">
      <c r="A272" s="45" t="s">
        <v>8</v>
      </c>
      <c r="B272" s="46" t="s">
        <v>221</v>
      </c>
      <c r="C272" s="46" t="s">
        <v>231</v>
      </c>
      <c r="D272" s="46" t="str">
        <f>A272&amp;", "&amp;B272&amp;", "&amp;C272</f>
        <v>Spanien, Valencia, rot/rosé</v>
      </c>
      <c r="E272" t="s">
        <v>274</v>
      </c>
    </row>
    <row r="273" spans="1:5" x14ac:dyDescent="0.2">
      <c r="A273" s="45"/>
      <c r="C273" s="46" t="s">
        <v>156</v>
      </c>
      <c r="D273" s="46" t="str">
        <f>A272&amp;", "&amp;B272&amp;", "&amp;C273</f>
        <v>Spanien, Valencia, weiss</v>
      </c>
      <c r="E273" t="s">
        <v>274</v>
      </c>
    </row>
    <row r="274" spans="1:5" x14ac:dyDescent="0.2">
      <c r="A274" s="45" t="s">
        <v>8</v>
      </c>
      <c r="B274" s="46" t="s">
        <v>98</v>
      </c>
      <c r="C274" s="46" t="s">
        <v>231</v>
      </c>
      <c r="D274" s="46" t="str">
        <f>A274&amp;", "&amp;B274&amp;", "&amp;C274</f>
        <v>Spanien, Vinos de Madrid, rot/rosé</v>
      </c>
      <c r="E274" t="s">
        <v>274</v>
      </c>
    </row>
    <row r="275" spans="1:5" x14ac:dyDescent="0.2">
      <c r="A275" s="45"/>
      <c r="C275" s="46" t="s">
        <v>156</v>
      </c>
      <c r="D275" s="46" t="str">
        <f>A274&amp;", "&amp;B274&amp;", "&amp;C275</f>
        <v>Spanien, Vinos de Madrid, weiss</v>
      </c>
      <c r="E275" t="s">
        <v>274</v>
      </c>
    </row>
    <row r="276" spans="1:5" x14ac:dyDescent="0.2">
      <c r="A276" s="45" t="s">
        <v>8</v>
      </c>
      <c r="B276" s="46" t="s">
        <v>104</v>
      </c>
      <c r="C276" s="46" t="s">
        <v>231</v>
      </c>
      <c r="D276" s="46" t="str">
        <f>A276&amp;", "&amp;B276&amp;", "&amp;C276</f>
        <v>Spanien, Yecla, rot/rosé</v>
      </c>
      <c r="E276" t="s">
        <v>274</v>
      </c>
    </row>
    <row r="277" spans="1:5" x14ac:dyDescent="0.2">
      <c r="A277" s="45"/>
      <c r="C277" s="46" t="s">
        <v>156</v>
      </c>
      <c r="D277" s="46" t="str">
        <f>A276&amp;", "&amp;B276&amp;", "&amp;C277</f>
        <v>Spanien, Yecla, weiss</v>
      </c>
      <c r="E277" t="s">
        <v>274</v>
      </c>
    </row>
    <row r="278" spans="1:5" x14ac:dyDescent="0.2">
      <c r="A278" s="45" t="s">
        <v>77</v>
      </c>
      <c r="B278" s="46" t="s">
        <v>78</v>
      </c>
      <c r="C278" s="46" t="s">
        <v>231</v>
      </c>
      <c r="D278" s="46" t="str">
        <f>A278&amp;", "&amp;B278&amp;", "&amp;C278</f>
        <v>Südafrika, Stellenbosch, rot/rosé</v>
      </c>
      <c r="E278" t="s">
        <v>278</v>
      </c>
    </row>
    <row r="279" spans="1:5" x14ac:dyDescent="0.2">
      <c r="A279" s="45"/>
      <c r="C279" s="46" t="s">
        <v>156</v>
      </c>
      <c r="D279" s="46" t="str">
        <f>A278&amp;", "&amp;B278&amp;", "&amp;C279</f>
        <v>Südafrika, Stellenbosch, weiss</v>
      </c>
      <c r="E279" t="s">
        <v>279</v>
      </c>
    </row>
    <row r="280" spans="1:5" x14ac:dyDescent="0.2">
      <c r="A280" s="45" t="s">
        <v>77</v>
      </c>
      <c r="B280" s="46" t="s">
        <v>222</v>
      </c>
      <c r="C280" s="46" t="s">
        <v>231</v>
      </c>
      <c r="D280" s="46" t="str">
        <f>A280&amp;", "&amp;B280&amp;", "&amp;C280</f>
        <v>Südafrika, Western Cape, rot/rosé</v>
      </c>
      <c r="E280" t="s">
        <v>278</v>
      </c>
    </row>
    <row r="281" spans="1:5" x14ac:dyDescent="0.2">
      <c r="A281" s="45"/>
      <c r="C281" s="46" t="s">
        <v>156</v>
      </c>
      <c r="D281" s="46" t="str">
        <f>A280&amp;", "&amp;B280&amp;", "&amp;C281</f>
        <v>Südafrika, Western Cape, weiss</v>
      </c>
      <c r="E281" t="s">
        <v>279</v>
      </c>
    </row>
    <row r="282" spans="1:5" x14ac:dyDescent="0.2">
      <c r="A282" s="45" t="s">
        <v>122</v>
      </c>
      <c r="B282" s="48"/>
      <c r="C282" s="46" t="s">
        <v>231</v>
      </c>
      <c r="D282" s="46" t="str">
        <f>A282&amp;", "&amp;B282&amp;", "&amp;C282</f>
        <v>Uruguay, , rot/rosé</v>
      </c>
      <c r="E282" t="s">
        <v>233</v>
      </c>
    </row>
    <row r="283" spans="1:5" x14ac:dyDescent="0.2">
      <c r="A283" s="45"/>
      <c r="B283" s="48"/>
      <c r="C283" s="46" t="s">
        <v>156</v>
      </c>
      <c r="D283" s="46" t="str">
        <f>A282&amp;", "&amp;B282&amp;", "&amp;C283</f>
        <v>Uruguay, , weiss</v>
      </c>
      <c r="E283" t="s">
        <v>233</v>
      </c>
    </row>
    <row r="284" spans="1:5" x14ac:dyDescent="0.2">
      <c r="A284" s="45" t="s">
        <v>56</v>
      </c>
      <c r="B284" s="46" t="s">
        <v>65</v>
      </c>
      <c r="C284" s="46" t="s">
        <v>231</v>
      </c>
      <c r="D284" s="46" t="str">
        <f>A284&amp;", "&amp;B284&amp;", "&amp;C284</f>
        <v>USA, Kalifornien, rot/rosé</v>
      </c>
      <c r="E284" t="s">
        <v>280</v>
      </c>
    </row>
    <row r="285" spans="1:5" x14ac:dyDescent="0.2">
      <c r="A285" s="45"/>
      <c r="C285" s="46" t="s">
        <v>156</v>
      </c>
      <c r="D285" s="46" t="str">
        <f>A284&amp;", "&amp;B284&amp;", "&amp;C285</f>
        <v>USA, Kalifornien, weiss</v>
      </c>
      <c r="E285" t="s">
        <v>281</v>
      </c>
    </row>
    <row r="286" spans="1:5" x14ac:dyDescent="0.2">
      <c r="A286" s="45" t="s">
        <v>56</v>
      </c>
      <c r="B286" s="46" t="s">
        <v>70</v>
      </c>
      <c r="C286" s="46" t="s">
        <v>231</v>
      </c>
      <c r="D286" s="46" t="str">
        <f>A286&amp;", "&amp;B286&amp;", "&amp;C286</f>
        <v>USA, Kalifornien, Monterey, rot/rosé</v>
      </c>
      <c r="E286" t="s">
        <v>280</v>
      </c>
    </row>
    <row r="287" spans="1:5" x14ac:dyDescent="0.2">
      <c r="A287" s="45"/>
      <c r="C287" s="46" t="s">
        <v>156</v>
      </c>
      <c r="D287" s="46" t="str">
        <f>A286&amp;", "&amp;B286&amp;", "&amp;C287</f>
        <v>USA, Kalifornien, Monterey, weiss</v>
      </c>
      <c r="E287" t="s">
        <v>281</v>
      </c>
    </row>
    <row r="288" spans="1:5" x14ac:dyDescent="0.2">
      <c r="A288" s="45" t="s">
        <v>56</v>
      </c>
      <c r="B288" s="46" t="s">
        <v>83</v>
      </c>
      <c r="C288" s="46" t="s">
        <v>231</v>
      </c>
      <c r="D288" s="46" t="str">
        <f>A288&amp;", "&amp;B288&amp;", "&amp;C288</f>
        <v>USA, Kalifornien, Napa Valley, rot/rosé</v>
      </c>
      <c r="E288" t="s">
        <v>280</v>
      </c>
    </row>
    <row r="289" spans="1:5" x14ac:dyDescent="0.2">
      <c r="A289" s="45"/>
      <c r="C289" s="46" t="s">
        <v>156</v>
      </c>
      <c r="D289" s="46" t="str">
        <f>A288&amp;", "&amp;B288&amp;", "&amp;C289</f>
        <v>USA, Kalifornien, Napa Valley, weiss</v>
      </c>
      <c r="E289" t="s">
        <v>281</v>
      </c>
    </row>
    <row r="290" spans="1:5" x14ac:dyDescent="0.2">
      <c r="A290" s="45" t="s">
        <v>56</v>
      </c>
      <c r="B290" s="46" t="s">
        <v>57</v>
      </c>
      <c r="C290" s="46" t="s">
        <v>231</v>
      </c>
      <c r="D290" s="46" t="str">
        <f>A290&amp;", "&amp;B290&amp;", "&amp;C290</f>
        <v>USA, Washington State, rot/rosé</v>
      </c>
      <c r="E290" t="s">
        <v>282</v>
      </c>
    </row>
    <row r="291" spans="1:5" x14ac:dyDescent="0.2">
      <c r="B291" s="47"/>
      <c r="C291" s="46" t="s">
        <v>156</v>
      </c>
      <c r="D291" s="46" t="str">
        <f>A290&amp;", "&amp;B290&amp;", "&amp;C291</f>
        <v>USA, Washington State, weiss</v>
      </c>
      <c r="E291" t="s">
        <v>282</v>
      </c>
    </row>
    <row r="292" spans="1:5" x14ac:dyDescent="0.2">
      <c r="A292" s="45"/>
      <c r="B292" s="48"/>
    </row>
    <row r="308" spans="4:4" x14ac:dyDescent="0.2">
      <c r="D308"/>
    </row>
    <row r="309" spans="4:4" x14ac:dyDescent="0.2">
      <c r="D309"/>
    </row>
    <row r="310" spans="4:4" x14ac:dyDescent="0.2">
      <c r="D310"/>
    </row>
    <row r="311" spans="4:4" x14ac:dyDescent="0.2">
      <c r="D311"/>
    </row>
    <row r="312" spans="4:4" x14ac:dyDescent="0.2">
      <c r="D312"/>
    </row>
    <row r="313" spans="4:4" x14ac:dyDescent="0.2">
      <c r="D313"/>
    </row>
    <row r="314" spans="4:4" x14ac:dyDescent="0.2">
      <c r="D314"/>
    </row>
    <row r="315" spans="4:4" x14ac:dyDescent="0.2">
      <c r="D315"/>
    </row>
    <row r="316" spans="4:4" x14ac:dyDescent="0.2">
      <c r="D316"/>
    </row>
    <row r="317" spans="4:4" x14ac:dyDescent="0.2">
      <c r="D317"/>
    </row>
    <row r="318" spans="4:4" x14ac:dyDescent="0.2">
      <c r="D318"/>
    </row>
    <row r="319" spans="4:4" x14ac:dyDescent="0.2">
      <c r="D319"/>
    </row>
    <row r="320" spans="4:4" x14ac:dyDescent="0.2">
      <c r="D320"/>
    </row>
    <row r="321" spans="4:4" x14ac:dyDescent="0.2">
      <c r="D321"/>
    </row>
    <row r="322" spans="4:4" x14ac:dyDescent="0.2">
      <c r="D322"/>
    </row>
    <row r="323" spans="4:4" x14ac:dyDescent="0.2">
      <c r="D323"/>
    </row>
    <row r="324" spans="4:4" x14ac:dyDescent="0.2">
      <c r="D324"/>
    </row>
    <row r="325" spans="4:4" x14ac:dyDescent="0.2">
      <c r="D325"/>
    </row>
    <row r="326" spans="4:4" x14ac:dyDescent="0.2">
      <c r="D326"/>
    </row>
    <row r="327" spans="4:4" x14ac:dyDescent="0.2">
      <c r="D327"/>
    </row>
    <row r="328" spans="4:4" x14ac:dyDescent="0.2">
      <c r="D328"/>
    </row>
    <row r="329" spans="4:4" x14ac:dyDescent="0.2">
      <c r="D329"/>
    </row>
    <row r="330" spans="4:4" x14ac:dyDescent="0.2">
      <c r="D330"/>
    </row>
    <row r="331" spans="4:4" x14ac:dyDescent="0.2">
      <c r="D331"/>
    </row>
    <row r="332" spans="4:4" x14ac:dyDescent="0.2">
      <c r="D332"/>
    </row>
    <row r="333" spans="4:4" x14ac:dyDescent="0.2">
      <c r="D333"/>
    </row>
    <row r="334" spans="4:4" x14ac:dyDescent="0.2">
      <c r="D334"/>
    </row>
    <row r="335" spans="4:4" x14ac:dyDescent="0.2">
      <c r="D335"/>
    </row>
    <row r="336" spans="4:4" x14ac:dyDescent="0.2">
      <c r="D336"/>
    </row>
    <row r="337" spans="2:4" x14ac:dyDescent="0.2">
      <c r="D337"/>
    </row>
    <row r="338" spans="2:4" x14ac:dyDescent="0.2">
      <c r="D338"/>
    </row>
    <row r="339" spans="2:4" x14ac:dyDescent="0.2">
      <c r="D339"/>
    </row>
    <row r="340" spans="2:4" x14ac:dyDescent="0.2">
      <c r="D340"/>
    </row>
    <row r="341" spans="2:4" x14ac:dyDescent="0.2">
      <c r="D341"/>
    </row>
    <row r="342" spans="2:4" x14ac:dyDescent="0.2">
      <c r="D342"/>
    </row>
    <row r="343" spans="2:4" x14ac:dyDescent="0.2">
      <c r="D343"/>
    </row>
    <row r="344" spans="2:4" x14ac:dyDescent="0.2">
      <c r="D344"/>
    </row>
    <row r="345" spans="2:4" x14ac:dyDescent="0.2">
      <c r="D345"/>
    </row>
    <row r="346" spans="2:4" x14ac:dyDescent="0.2">
      <c r="D346"/>
    </row>
    <row r="347" spans="2:4" x14ac:dyDescent="0.2">
      <c r="D347"/>
    </row>
    <row r="348" spans="2:4" x14ac:dyDescent="0.2">
      <c r="D348"/>
    </row>
    <row r="349" spans="2:4" x14ac:dyDescent="0.2">
      <c r="B349" s="47"/>
      <c r="D349"/>
    </row>
    <row r="350" spans="2:4" x14ac:dyDescent="0.2">
      <c r="D350"/>
    </row>
    <row r="351" spans="2:4" x14ac:dyDescent="0.2">
      <c r="D351"/>
    </row>
    <row r="352" spans="2:4" x14ac:dyDescent="0.2">
      <c r="D352"/>
    </row>
    <row r="353" spans="4:4" x14ac:dyDescent="0.2">
      <c r="D353"/>
    </row>
    <row r="354" spans="4:4" x14ac:dyDescent="0.2">
      <c r="D354"/>
    </row>
    <row r="355" spans="4:4" x14ac:dyDescent="0.2">
      <c r="D355"/>
    </row>
    <row r="356" spans="4:4" x14ac:dyDescent="0.2">
      <c r="D356"/>
    </row>
    <row r="357" spans="4:4" x14ac:dyDescent="0.2">
      <c r="D357"/>
    </row>
    <row r="358" spans="4:4" x14ac:dyDescent="0.2">
      <c r="D358"/>
    </row>
    <row r="359" spans="4:4" x14ac:dyDescent="0.2">
      <c r="D359"/>
    </row>
    <row r="360" spans="4:4" x14ac:dyDescent="0.2">
      <c r="D360"/>
    </row>
    <row r="361" spans="4:4" x14ac:dyDescent="0.2">
      <c r="D361"/>
    </row>
    <row r="362" spans="4:4" x14ac:dyDescent="0.2">
      <c r="D362"/>
    </row>
    <row r="363" spans="4:4" x14ac:dyDescent="0.2">
      <c r="D363"/>
    </row>
    <row r="364" spans="4:4" x14ac:dyDescent="0.2">
      <c r="D364"/>
    </row>
    <row r="365" spans="4:4" x14ac:dyDescent="0.2">
      <c r="D365"/>
    </row>
    <row r="366" spans="4:4" x14ac:dyDescent="0.2">
      <c r="D366"/>
    </row>
    <row r="367" spans="4:4" x14ac:dyDescent="0.2">
      <c r="D367"/>
    </row>
    <row r="368" spans="4:4" x14ac:dyDescent="0.2">
      <c r="D368"/>
    </row>
    <row r="369" spans="4:4" x14ac:dyDescent="0.2">
      <c r="D369"/>
    </row>
    <row r="370" spans="4:4" x14ac:dyDescent="0.2">
      <c r="D370"/>
    </row>
    <row r="371" spans="4:4" x14ac:dyDescent="0.2">
      <c r="D371"/>
    </row>
    <row r="372" spans="4:4" x14ac:dyDescent="0.2">
      <c r="D372"/>
    </row>
    <row r="373" spans="4:4" x14ac:dyDescent="0.2">
      <c r="D373"/>
    </row>
    <row r="374" spans="4:4" x14ac:dyDescent="0.2">
      <c r="D374"/>
    </row>
    <row r="375" spans="4:4" x14ac:dyDescent="0.2">
      <c r="D375"/>
    </row>
    <row r="376" spans="4:4" x14ac:dyDescent="0.2">
      <c r="D376"/>
    </row>
    <row r="377" spans="4:4" x14ac:dyDescent="0.2">
      <c r="D377"/>
    </row>
    <row r="378" spans="4:4" x14ac:dyDescent="0.2">
      <c r="D378"/>
    </row>
    <row r="379" spans="4:4" x14ac:dyDescent="0.2">
      <c r="D379"/>
    </row>
    <row r="380" spans="4:4" x14ac:dyDescent="0.2">
      <c r="D380"/>
    </row>
    <row r="381" spans="4:4" x14ac:dyDescent="0.2">
      <c r="D381"/>
    </row>
    <row r="382" spans="4:4" x14ac:dyDescent="0.2">
      <c r="D382"/>
    </row>
    <row r="383" spans="4:4" x14ac:dyDescent="0.2">
      <c r="D383"/>
    </row>
    <row r="384" spans="4:4" x14ac:dyDescent="0.2">
      <c r="D384"/>
    </row>
    <row r="385" spans="4:4" x14ac:dyDescent="0.2">
      <c r="D385"/>
    </row>
    <row r="386" spans="4:4" x14ac:dyDescent="0.2">
      <c r="D386"/>
    </row>
    <row r="387" spans="4:4" x14ac:dyDescent="0.2">
      <c r="D387"/>
    </row>
    <row r="388" spans="4:4" x14ac:dyDescent="0.2">
      <c r="D388"/>
    </row>
    <row r="389" spans="4:4" x14ac:dyDescent="0.2">
      <c r="D389"/>
    </row>
    <row r="390" spans="4:4" x14ac:dyDescent="0.2">
      <c r="D390"/>
    </row>
    <row r="391" spans="4:4" x14ac:dyDescent="0.2">
      <c r="D391"/>
    </row>
    <row r="392" spans="4:4" x14ac:dyDescent="0.2">
      <c r="D392"/>
    </row>
    <row r="393" spans="4:4" x14ac:dyDescent="0.2">
      <c r="D393"/>
    </row>
    <row r="394" spans="4:4" x14ac:dyDescent="0.2">
      <c r="D394"/>
    </row>
    <row r="395" spans="4:4" x14ac:dyDescent="0.2">
      <c r="D395"/>
    </row>
    <row r="396" spans="4:4" x14ac:dyDescent="0.2">
      <c r="D396"/>
    </row>
    <row r="397" spans="4:4" x14ac:dyDescent="0.2">
      <c r="D397"/>
    </row>
    <row r="398" spans="4:4" x14ac:dyDescent="0.2">
      <c r="D398"/>
    </row>
    <row r="399" spans="4:4" x14ac:dyDescent="0.2">
      <c r="D399"/>
    </row>
    <row r="400" spans="4:4" x14ac:dyDescent="0.2">
      <c r="D400"/>
    </row>
    <row r="401" spans="4:4" x14ac:dyDescent="0.2">
      <c r="D401"/>
    </row>
    <row r="402" spans="4:4" x14ac:dyDescent="0.2">
      <c r="D402"/>
    </row>
    <row r="403" spans="4:4" x14ac:dyDescent="0.2">
      <c r="D403"/>
    </row>
    <row r="404" spans="4:4" x14ac:dyDescent="0.2">
      <c r="D404"/>
    </row>
    <row r="405" spans="4:4" x14ac:dyDescent="0.2">
      <c r="D405"/>
    </row>
    <row r="406" spans="4:4" x14ac:dyDescent="0.2">
      <c r="D406"/>
    </row>
    <row r="407" spans="4:4" x14ac:dyDescent="0.2">
      <c r="D407"/>
    </row>
    <row r="408" spans="4:4" x14ac:dyDescent="0.2">
      <c r="D408"/>
    </row>
    <row r="409" spans="4:4" x14ac:dyDescent="0.2">
      <c r="D409"/>
    </row>
    <row r="410" spans="4:4" x14ac:dyDescent="0.2">
      <c r="D410"/>
    </row>
    <row r="411" spans="4:4" x14ac:dyDescent="0.2">
      <c r="D411"/>
    </row>
    <row r="412" spans="4:4" x14ac:dyDescent="0.2">
      <c r="D412"/>
    </row>
    <row r="413" spans="4:4" x14ac:dyDescent="0.2">
      <c r="D413"/>
    </row>
    <row r="414" spans="4:4" x14ac:dyDescent="0.2">
      <c r="D414"/>
    </row>
    <row r="415" spans="4:4" x14ac:dyDescent="0.2">
      <c r="D415"/>
    </row>
    <row r="416" spans="4:4" x14ac:dyDescent="0.2">
      <c r="D416"/>
    </row>
    <row r="417" spans="4:4" x14ac:dyDescent="0.2">
      <c r="D417"/>
    </row>
    <row r="418" spans="4:4" x14ac:dyDescent="0.2">
      <c r="D418"/>
    </row>
    <row r="419" spans="4:4" x14ac:dyDescent="0.2">
      <c r="D419"/>
    </row>
    <row r="420" spans="4:4" x14ac:dyDescent="0.2">
      <c r="D420"/>
    </row>
    <row r="421" spans="4:4" x14ac:dyDescent="0.2">
      <c r="D421"/>
    </row>
    <row r="422" spans="4:4" x14ac:dyDescent="0.2">
      <c r="D422"/>
    </row>
    <row r="423" spans="4:4" x14ac:dyDescent="0.2">
      <c r="D423"/>
    </row>
    <row r="424" spans="4:4" x14ac:dyDescent="0.2">
      <c r="D424"/>
    </row>
    <row r="425" spans="4:4" x14ac:dyDescent="0.2">
      <c r="D425"/>
    </row>
    <row r="426" spans="4:4" x14ac:dyDescent="0.2">
      <c r="D426"/>
    </row>
    <row r="427" spans="4:4" x14ac:dyDescent="0.2">
      <c r="D427"/>
    </row>
    <row r="428" spans="4:4" x14ac:dyDescent="0.2">
      <c r="D428"/>
    </row>
    <row r="429" spans="4:4" x14ac:dyDescent="0.2">
      <c r="D429"/>
    </row>
    <row r="430" spans="4:4" x14ac:dyDescent="0.2">
      <c r="D430"/>
    </row>
    <row r="431" spans="4:4" x14ac:dyDescent="0.2">
      <c r="D431"/>
    </row>
    <row r="432" spans="4:4" x14ac:dyDescent="0.2">
      <c r="D432"/>
    </row>
    <row r="433" spans="4:4" x14ac:dyDescent="0.2">
      <c r="D433"/>
    </row>
    <row r="434" spans="4:4" x14ac:dyDescent="0.2">
      <c r="D434"/>
    </row>
    <row r="435" spans="4:4" x14ac:dyDescent="0.2">
      <c r="D435"/>
    </row>
    <row r="436" spans="4:4" x14ac:dyDescent="0.2">
      <c r="D436"/>
    </row>
    <row r="437" spans="4:4" x14ac:dyDescent="0.2">
      <c r="D437"/>
    </row>
    <row r="438" spans="4:4" x14ac:dyDescent="0.2">
      <c r="D438"/>
    </row>
    <row r="439" spans="4:4" x14ac:dyDescent="0.2">
      <c r="D439"/>
    </row>
    <row r="440" spans="4:4" x14ac:dyDescent="0.2">
      <c r="D440"/>
    </row>
    <row r="441" spans="4:4" x14ac:dyDescent="0.2">
      <c r="D441"/>
    </row>
    <row r="442" spans="4:4" x14ac:dyDescent="0.2">
      <c r="D442"/>
    </row>
    <row r="443" spans="4:4" x14ac:dyDescent="0.2">
      <c r="D443"/>
    </row>
    <row r="444" spans="4:4" x14ac:dyDescent="0.2">
      <c r="D444"/>
    </row>
    <row r="445" spans="4:4" x14ac:dyDescent="0.2">
      <c r="D445"/>
    </row>
    <row r="446" spans="4:4" x14ac:dyDescent="0.2">
      <c r="D446"/>
    </row>
    <row r="447" spans="4:4" x14ac:dyDescent="0.2">
      <c r="D447"/>
    </row>
    <row r="448" spans="4:4" x14ac:dyDescent="0.2">
      <c r="D448"/>
    </row>
    <row r="449" spans="2:4" x14ac:dyDescent="0.2">
      <c r="D449"/>
    </row>
    <row r="450" spans="2:4" x14ac:dyDescent="0.2">
      <c r="D450"/>
    </row>
    <row r="451" spans="2:4" x14ac:dyDescent="0.2">
      <c r="D451"/>
    </row>
    <row r="452" spans="2:4" x14ac:dyDescent="0.2">
      <c r="D452"/>
    </row>
    <row r="453" spans="2:4" x14ac:dyDescent="0.2">
      <c r="D453"/>
    </row>
    <row r="454" spans="2:4" x14ac:dyDescent="0.2">
      <c r="D454"/>
    </row>
    <row r="455" spans="2:4" x14ac:dyDescent="0.2">
      <c r="D455"/>
    </row>
    <row r="456" spans="2:4" x14ac:dyDescent="0.2">
      <c r="D456"/>
    </row>
    <row r="457" spans="2:4" x14ac:dyDescent="0.2">
      <c r="B457" s="48"/>
      <c r="C457" s="48"/>
      <c r="D457"/>
    </row>
    <row r="458" spans="2:4" x14ac:dyDescent="0.2">
      <c r="D458"/>
    </row>
    <row r="459" spans="2:4" x14ac:dyDescent="0.2">
      <c r="D459"/>
    </row>
    <row r="460" spans="2:4" x14ac:dyDescent="0.2">
      <c r="D460"/>
    </row>
    <row r="461" spans="2:4" x14ac:dyDescent="0.2">
      <c r="D461"/>
    </row>
    <row r="462" spans="2:4" x14ac:dyDescent="0.2">
      <c r="D462"/>
    </row>
    <row r="463" spans="2:4" x14ac:dyDescent="0.2">
      <c r="D463"/>
    </row>
    <row r="464" spans="2:4" x14ac:dyDescent="0.2">
      <c r="D464"/>
    </row>
    <row r="465" spans="4:4" x14ac:dyDescent="0.2">
      <c r="D465"/>
    </row>
    <row r="466" spans="4:4" x14ac:dyDescent="0.2">
      <c r="D466"/>
    </row>
    <row r="467" spans="4:4" x14ac:dyDescent="0.2">
      <c r="D467"/>
    </row>
    <row r="468" spans="4:4" x14ac:dyDescent="0.2">
      <c r="D468"/>
    </row>
    <row r="469" spans="4:4" x14ac:dyDescent="0.2">
      <c r="D469"/>
    </row>
    <row r="470" spans="4:4" x14ac:dyDescent="0.2">
      <c r="D470"/>
    </row>
    <row r="471" spans="4:4" x14ac:dyDescent="0.2">
      <c r="D471"/>
    </row>
    <row r="472" spans="4:4" x14ac:dyDescent="0.2">
      <c r="D472"/>
    </row>
    <row r="499" spans="2:4" x14ac:dyDescent="0.2">
      <c r="B499" s="47"/>
      <c r="C499" s="47"/>
      <c r="D499" s="47"/>
    </row>
    <row r="500" spans="2:4" x14ac:dyDescent="0.2">
      <c r="B500" s="47"/>
      <c r="C500" s="47"/>
      <c r="D500" s="47"/>
    </row>
    <row r="501" spans="2:4" x14ac:dyDescent="0.2">
      <c r="B501" s="47"/>
      <c r="C501" s="47"/>
      <c r="D501" s="47"/>
    </row>
    <row r="707" spans="2:4" x14ac:dyDescent="0.2">
      <c r="B707" s="49"/>
      <c r="C707" s="49"/>
      <c r="D707" s="49"/>
    </row>
    <row r="708" spans="2:4" x14ac:dyDescent="0.2">
      <c r="B708" s="49"/>
      <c r="C708" s="49"/>
      <c r="D708" s="49"/>
    </row>
    <row r="709" spans="2:4" x14ac:dyDescent="0.2">
      <c r="B709" s="49"/>
      <c r="C709" s="49"/>
      <c r="D709" s="49"/>
    </row>
    <row r="710" spans="2:4" x14ac:dyDescent="0.2">
      <c r="B710" s="49"/>
      <c r="C710" s="49"/>
      <c r="D710" s="49"/>
    </row>
    <row r="711" spans="2:4" x14ac:dyDescent="0.2">
      <c r="B711" s="49"/>
      <c r="C711" s="49"/>
      <c r="D711" s="49"/>
    </row>
    <row r="712" spans="2:4" x14ac:dyDescent="0.2">
      <c r="B712" s="49"/>
      <c r="C712" s="49"/>
      <c r="D712" s="49"/>
    </row>
    <row r="713" spans="2:4" x14ac:dyDescent="0.2">
      <c r="B713" s="49"/>
      <c r="C713" s="49"/>
      <c r="D713" s="49"/>
    </row>
    <row r="714" spans="2:4" x14ac:dyDescent="0.2">
      <c r="B714" s="49"/>
      <c r="C714" s="49"/>
      <c r="D714" s="49"/>
    </row>
    <row r="715" spans="2:4" x14ac:dyDescent="0.2">
      <c r="B715" s="49"/>
      <c r="C715" s="49"/>
      <c r="D715" s="49"/>
    </row>
    <row r="717" spans="2:4" x14ac:dyDescent="0.2">
      <c r="B717" s="47"/>
      <c r="C717" s="47"/>
      <c r="D717" s="47"/>
    </row>
    <row r="718" spans="2:4" x14ac:dyDescent="0.2">
      <c r="B718" s="47"/>
      <c r="C718" s="47"/>
      <c r="D718" s="47"/>
    </row>
    <row r="719" spans="2:4" x14ac:dyDescent="0.2">
      <c r="B719" s="47"/>
      <c r="C719" s="47"/>
      <c r="D719" s="47"/>
    </row>
    <row r="720" spans="2:4" x14ac:dyDescent="0.2">
      <c r="B720" s="47"/>
      <c r="C720" s="47"/>
      <c r="D720" s="47"/>
    </row>
    <row r="721" spans="2:4" x14ac:dyDescent="0.2">
      <c r="B721" s="47"/>
      <c r="C721" s="47"/>
      <c r="D721" s="47"/>
    </row>
    <row r="722" spans="2:4" x14ac:dyDescent="0.2">
      <c r="B722" s="47"/>
      <c r="C722" s="47"/>
      <c r="D722" s="47"/>
    </row>
    <row r="723" spans="2:4" x14ac:dyDescent="0.2">
      <c r="B723" s="47"/>
      <c r="C723" s="47"/>
      <c r="D723" s="47"/>
    </row>
    <row r="724" spans="2:4" x14ac:dyDescent="0.2">
      <c r="B724" s="47"/>
      <c r="C724" s="47"/>
      <c r="D724" s="47"/>
    </row>
    <row r="725" spans="2:4" x14ac:dyDescent="0.2">
      <c r="B725" s="47"/>
      <c r="C725" s="47"/>
      <c r="D725" s="47"/>
    </row>
    <row r="730" spans="2:4" x14ac:dyDescent="0.2">
      <c r="B730" s="47"/>
      <c r="C730" s="47"/>
      <c r="D730" s="47"/>
    </row>
    <row r="731" spans="2:4" x14ac:dyDescent="0.2">
      <c r="B731" s="47"/>
      <c r="C731" s="47"/>
      <c r="D731" s="47"/>
    </row>
    <row r="732" spans="2:4" x14ac:dyDescent="0.2">
      <c r="B732" s="47"/>
      <c r="C732" s="47"/>
      <c r="D732" s="47"/>
    </row>
    <row r="745" spans="2:4" x14ac:dyDescent="0.2">
      <c r="B745" s="47"/>
      <c r="C745" s="47"/>
      <c r="D745" s="47"/>
    </row>
    <row r="746" spans="2:4" x14ac:dyDescent="0.2">
      <c r="B746" s="47"/>
      <c r="C746" s="47"/>
      <c r="D746" s="47"/>
    </row>
    <row r="747" spans="2:4" x14ac:dyDescent="0.2">
      <c r="B747" s="47"/>
      <c r="C747" s="47"/>
      <c r="D747" s="47"/>
    </row>
    <row r="748" spans="2:4" x14ac:dyDescent="0.2">
      <c r="B748" s="47"/>
      <c r="C748" s="47"/>
      <c r="D748" s="47"/>
    </row>
    <row r="749" spans="2:4" x14ac:dyDescent="0.2">
      <c r="B749" s="47"/>
      <c r="C749" s="47"/>
      <c r="D749" s="47"/>
    </row>
    <row r="1212" spans="2:4" x14ac:dyDescent="0.2">
      <c r="B1212" s="49"/>
      <c r="C1212" s="49"/>
      <c r="D1212" s="49"/>
    </row>
    <row r="1311" spans="2:4" x14ac:dyDescent="0.2">
      <c r="B1311" s="49"/>
      <c r="C1311" s="49"/>
      <c r="D1311" s="49"/>
    </row>
    <row r="1380" spans="2:4" x14ac:dyDescent="0.2">
      <c r="B1380" s="49"/>
      <c r="C1380" s="49"/>
      <c r="D1380" s="49"/>
    </row>
    <row r="1397" spans="2:4" x14ac:dyDescent="0.2">
      <c r="B1397" s="49"/>
      <c r="C1397" s="49"/>
      <c r="D1397" s="49"/>
    </row>
    <row r="1469" spans="2:4" x14ac:dyDescent="0.2">
      <c r="B1469" s="50"/>
      <c r="C1469" s="50"/>
      <c r="D1469" s="50"/>
    </row>
    <row r="1499" spans="2:4" x14ac:dyDescent="0.2">
      <c r="B1499" s="49"/>
      <c r="C1499" s="49"/>
      <c r="D1499" s="49"/>
    </row>
    <row r="1501" spans="2:4" x14ac:dyDescent="0.2">
      <c r="B1501" s="49"/>
      <c r="C1501" s="49"/>
      <c r="D1501" s="49"/>
    </row>
    <row r="1546" spans="2:4" x14ac:dyDescent="0.2">
      <c r="B1546" s="49"/>
      <c r="C1546" s="49"/>
      <c r="D1546" s="49"/>
    </row>
    <row r="1547" spans="2:4" x14ac:dyDescent="0.2">
      <c r="B1547" s="49"/>
      <c r="C1547" s="49"/>
      <c r="D1547" s="49"/>
    </row>
    <row r="1548" spans="2:4" x14ac:dyDescent="0.2">
      <c r="B1548" s="49"/>
      <c r="C1548" s="49"/>
      <c r="D1548" s="49"/>
    </row>
    <row r="1549" spans="2:4" x14ac:dyDescent="0.2">
      <c r="B1549" s="49"/>
      <c r="C1549" s="49"/>
      <c r="D1549" s="49"/>
    </row>
    <row r="1550" spans="2:4" x14ac:dyDescent="0.2">
      <c r="B1550" s="49"/>
      <c r="C1550" s="49"/>
      <c r="D1550" s="49"/>
    </row>
    <row r="1551" spans="2:4" x14ac:dyDescent="0.2">
      <c r="B1551" s="49"/>
      <c r="C1551" s="49"/>
      <c r="D1551" s="49"/>
    </row>
    <row r="1552" spans="2:4" x14ac:dyDescent="0.2">
      <c r="B1552" s="49"/>
      <c r="C1552" s="49"/>
      <c r="D1552" s="49"/>
    </row>
    <row r="1553" spans="2:4" x14ac:dyDescent="0.2">
      <c r="B1553" s="49"/>
      <c r="C1553" s="49"/>
      <c r="D1553" s="49"/>
    </row>
    <row r="1554" spans="2:4" x14ac:dyDescent="0.2">
      <c r="B1554" s="49"/>
      <c r="C1554" s="49"/>
      <c r="D1554" s="49"/>
    </row>
    <row r="1555" spans="2:4" x14ac:dyDescent="0.2">
      <c r="B1555" s="49"/>
      <c r="C1555" s="49"/>
      <c r="D1555" s="49"/>
    </row>
    <row r="1556" spans="2:4" x14ac:dyDescent="0.2">
      <c r="B1556" s="49"/>
      <c r="C1556" s="49"/>
      <c r="D1556" s="49"/>
    </row>
    <row r="1557" spans="2:4" x14ac:dyDescent="0.2">
      <c r="B1557" s="49"/>
      <c r="C1557" s="49"/>
      <c r="D1557" s="49"/>
    </row>
    <row r="1558" spans="2:4" x14ac:dyDescent="0.2">
      <c r="B1558" s="49"/>
      <c r="C1558" s="49"/>
      <c r="D1558" s="49"/>
    </row>
    <row r="1559" spans="2:4" x14ac:dyDescent="0.2">
      <c r="B1559" s="49"/>
      <c r="C1559" s="49"/>
      <c r="D1559" s="49"/>
    </row>
    <row r="1573" spans="2:4" x14ac:dyDescent="0.2">
      <c r="B1573" s="51"/>
      <c r="C1573" s="51"/>
      <c r="D1573" s="51"/>
    </row>
    <row r="1574" spans="2:4" x14ac:dyDescent="0.2">
      <c r="B1574" s="49"/>
      <c r="C1574" s="49"/>
      <c r="D1574" s="49"/>
    </row>
    <row r="1575" spans="2:4" x14ac:dyDescent="0.2">
      <c r="B1575" s="49"/>
      <c r="C1575" s="49"/>
      <c r="D1575" s="49"/>
    </row>
    <row r="1576" spans="2:4" x14ac:dyDescent="0.2">
      <c r="B1576" s="49"/>
      <c r="C1576" s="49"/>
      <c r="D1576" s="49"/>
    </row>
    <row r="1577" spans="2:4" x14ac:dyDescent="0.2">
      <c r="B1577" s="49"/>
      <c r="C1577" s="49"/>
      <c r="D1577" s="49"/>
    </row>
    <row r="1578" spans="2:4" x14ac:dyDescent="0.2">
      <c r="B1578" s="49"/>
      <c r="C1578" s="49"/>
      <c r="D1578" s="49"/>
    </row>
    <row r="1579" spans="2:4" x14ac:dyDescent="0.2">
      <c r="B1579" s="49"/>
      <c r="C1579" s="49"/>
      <c r="D1579" s="49"/>
    </row>
    <row r="1580" spans="2:4" x14ac:dyDescent="0.2">
      <c r="B1580" s="49"/>
      <c r="C1580" s="49"/>
      <c r="D1580" s="49"/>
    </row>
    <row r="1581" spans="2:4" x14ac:dyDescent="0.2">
      <c r="B1581" s="49"/>
      <c r="C1581" s="49"/>
      <c r="D1581" s="49"/>
    </row>
    <row r="1582" spans="2:4" x14ac:dyDescent="0.2">
      <c r="B1582" s="49"/>
      <c r="C1582" s="49"/>
      <c r="D1582" s="49"/>
    </row>
    <row r="1583" spans="2:4" x14ac:dyDescent="0.2">
      <c r="B1583" s="49"/>
      <c r="C1583" s="49"/>
      <c r="D1583" s="49"/>
    </row>
    <row r="1584" spans="2:4" x14ac:dyDescent="0.2">
      <c r="B1584" s="49"/>
      <c r="C1584" s="49"/>
      <c r="D1584" s="49"/>
    </row>
    <row r="1585" spans="2:4" x14ac:dyDescent="0.2">
      <c r="B1585" s="49"/>
      <c r="C1585" s="49"/>
      <c r="D1585" s="49"/>
    </row>
    <row r="1586" spans="2:4" x14ac:dyDescent="0.2">
      <c r="B1586" s="49"/>
      <c r="C1586" s="49"/>
      <c r="D1586" s="49"/>
    </row>
    <row r="1587" spans="2:4" x14ac:dyDescent="0.2">
      <c r="B1587" s="49"/>
      <c r="C1587" s="49"/>
      <c r="D1587" s="49"/>
    </row>
    <row r="1588" spans="2:4" x14ac:dyDescent="0.2">
      <c r="B1588" s="49"/>
      <c r="C1588" s="49"/>
      <c r="D1588" s="49"/>
    </row>
    <row r="1589" spans="2:4" x14ac:dyDescent="0.2">
      <c r="B1589" s="49"/>
      <c r="C1589" s="49"/>
      <c r="D1589" s="49"/>
    </row>
    <row r="1590" spans="2:4" x14ac:dyDescent="0.2">
      <c r="B1590" s="49"/>
      <c r="C1590" s="49"/>
      <c r="D1590" s="49"/>
    </row>
    <row r="1591" spans="2:4" x14ac:dyDescent="0.2">
      <c r="B1591" s="49"/>
      <c r="C1591" s="49"/>
      <c r="D1591" s="49"/>
    </row>
    <row r="1592" spans="2:4" x14ac:dyDescent="0.2">
      <c r="B1592" s="49"/>
      <c r="C1592" s="49"/>
      <c r="D1592" s="49"/>
    </row>
    <row r="1600" spans="2:4" x14ac:dyDescent="0.2">
      <c r="B1600" s="50"/>
      <c r="C1600" s="50"/>
      <c r="D1600" s="50"/>
    </row>
    <row r="1649" spans="2:4" x14ac:dyDescent="0.2">
      <c r="B1649" s="49"/>
      <c r="C1649" s="49"/>
      <c r="D1649" s="49"/>
    </row>
    <row r="1700" spans="2:4" x14ac:dyDescent="0.2">
      <c r="B1700" s="50"/>
      <c r="C1700" s="50"/>
      <c r="D1700" s="50"/>
    </row>
    <row r="1767" spans="2:4" x14ac:dyDescent="0.2">
      <c r="B1767" s="50"/>
      <c r="C1767" s="50"/>
      <c r="D1767" s="50"/>
    </row>
    <row r="1787" spans="2:4" x14ac:dyDescent="0.2">
      <c r="B1787" s="49"/>
      <c r="C1787" s="49"/>
      <c r="D1787" s="49"/>
    </row>
    <row r="1791" spans="2:4" x14ac:dyDescent="0.2">
      <c r="B1791" s="49"/>
      <c r="C1791" s="49"/>
      <c r="D1791" s="49"/>
    </row>
    <row r="1839" spans="2:4" x14ac:dyDescent="0.2">
      <c r="B1839" s="49"/>
      <c r="C1839" s="49"/>
      <c r="D1839" s="49"/>
    </row>
    <row r="1868" spans="2:4" x14ac:dyDescent="0.2">
      <c r="B1868" s="49"/>
      <c r="C1868" s="49"/>
      <c r="D1868" s="49"/>
    </row>
    <row r="1943" spans="2:4" x14ac:dyDescent="0.2">
      <c r="B1943" s="50"/>
      <c r="C1943" s="50"/>
      <c r="D1943" s="50"/>
    </row>
    <row r="1945" spans="2:4" x14ac:dyDescent="0.2">
      <c r="B1945" s="50"/>
      <c r="C1945" s="50"/>
      <c r="D1945" s="50"/>
    </row>
    <row r="1952" spans="2:4" x14ac:dyDescent="0.2">
      <c r="B1952" s="50"/>
      <c r="C1952" s="50"/>
      <c r="D1952" s="50"/>
    </row>
    <row r="1953" spans="2:4" x14ac:dyDescent="0.2">
      <c r="B1953" s="50"/>
      <c r="C1953" s="50"/>
      <c r="D1953" s="50"/>
    </row>
    <row r="1959" spans="2:4" x14ac:dyDescent="0.2">
      <c r="B1959" s="50"/>
      <c r="C1959" s="50"/>
      <c r="D1959" s="50"/>
    </row>
    <row r="1965" spans="2:4" x14ac:dyDescent="0.2">
      <c r="B1965" s="50"/>
      <c r="C1965" s="50"/>
      <c r="D1965" s="50"/>
    </row>
    <row r="1972" spans="2:4" x14ac:dyDescent="0.2">
      <c r="B1972" s="50"/>
      <c r="C1972" s="50"/>
      <c r="D1972" s="50"/>
    </row>
    <row r="1975" spans="2:4" x14ac:dyDescent="0.2">
      <c r="B1975" s="50"/>
      <c r="C1975" s="50"/>
      <c r="D1975" s="50"/>
    </row>
    <row r="1983" spans="2:4" x14ac:dyDescent="0.2">
      <c r="B1983" s="50"/>
      <c r="C1983" s="50"/>
      <c r="D1983" s="50"/>
    </row>
    <row r="1984" spans="2:4" x14ac:dyDescent="0.2">
      <c r="B1984" s="49"/>
      <c r="C1984" s="49"/>
      <c r="D1984" s="49"/>
    </row>
    <row r="1985" spans="2:4" x14ac:dyDescent="0.2">
      <c r="B1985" s="50"/>
      <c r="C1985" s="50"/>
      <c r="D1985" s="50"/>
    </row>
    <row r="1988" spans="2:4" x14ac:dyDescent="0.2">
      <c r="B1988" s="50"/>
      <c r="C1988" s="50"/>
      <c r="D1988" s="50"/>
    </row>
    <row r="1989" spans="2:4" x14ac:dyDescent="0.2">
      <c r="B1989" s="49"/>
      <c r="C1989" s="49"/>
      <c r="D1989" s="49"/>
    </row>
    <row r="1990" spans="2:4" x14ac:dyDescent="0.2">
      <c r="B1990" s="49"/>
      <c r="C1990" s="49"/>
      <c r="D1990" s="49"/>
    </row>
    <row r="1999" spans="2:4" x14ac:dyDescent="0.2">
      <c r="B1999" s="50"/>
      <c r="C1999" s="50"/>
      <c r="D1999" s="50"/>
    </row>
    <row r="2000" spans="2:4" x14ac:dyDescent="0.2">
      <c r="B2000" s="49"/>
      <c r="C2000" s="49"/>
      <c r="D2000" s="49"/>
    </row>
    <row r="2001" spans="2:4" x14ac:dyDescent="0.2">
      <c r="B2001" s="49"/>
      <c r="C2001" s="49"/>
      <c r="D2001" s="49"/>
    </row>
    <row r="2002" spans="2:4" x14ac:dyDescent="0.2">
      <c r="B2002" s="49"/>
      <c r="C2002" s="49"/>
      <c r="D2002" s="49"/>
    </row>
    <row r="2006" spans="2:4" x14ac:dyDescent="0.2">
      <c r="B2006" s="50"/>
      <c r="C2006" s="50"/>
      <c r="D2006" s="50"/>
    </row>
    <row r="2010" spans="2:4" x14ac:dyDescent="0.2">
      <c r="B2010" s="50"/>
      <c r="C2010" s="50"/>
      <c r="D2010" s="50"/>
    </row>
    <row r="2011" spans="2:4" x14ac:dyDescent="0.2">
      <c r="B2011" s="50"/>
      <c r="C2011" s="50"/>
      <c r="D2011" s="50"/>
    </row>
    <row r="2012" spans="2:4" x14ac:dyDescent="0.2">
      <c r="B2012" s="50"/>
      <c r="C2012" s="50"/>
      <c r="D2012" s="50"/>
    </row>
    <row r="2028" spans="2:4" x14ac:dyDescent="0.2">
      <c r="B2028" s="50"/>
      <c r="C2028" s="50"/>
      <c r="D2028" s="50"/>
    </row>
    <row r="2030" spans="2:4" x14ac:dyDescent="0.2">
      <c r="B2030" s="49"/>
      <c r="C2030" s="49"/>
      <c r="D2030" s="49"/>
    </row>
    <row r="2034" spans="2:4" x14ac:dyDescent="0.2">
      <c r="B2034" s="50"/>
      <c r="C2034" s="50"/>
      <c r="D2034" s="50"/>
    </row>
    <row r="2037" spans="2:4" x14ac:dyDescent="0.2">
      <c r="B2037" s="50"/>
      <c r="C2037" s="50"/>
      <c r="D2037" s="50"/>
    </row>
    <row r="2038" spans="2:4" x14ac:dyDescent="0.2">
      <c r="B2038" s="50"/>
      <c r="C2038" s="50"/>
      <c r="D2038" s="50"/>
    </row>
    <row r="2041" spans="2:4" x14ac:dyDescent="0.2">
      <c r="B2041" s="50"/>
      <c r="C2041" s="50"/>
      <c r="D2041" s="50"/>
    </row>
    <row r="2050" spans="2:4" x14ac:dyDescent="0.2">
      <c r="B2050" s="50"/>
      <c r="C2050" s="50"/>
      <c r="D2050" s="50"/>
    </row>
    <row r="2053" spans="2:4" x14ac:dyDescent="0.2">
      <c r="B2053" s="50"/>
      <c r="C2053" s="50"/>
      <c r="D2053" s="50"/>
    </row>
    <row r="2055" spans="2:4" x14ac:dyDescent="0.2">
      <c r="B2055" s="50"/>
      <c r="C2055" s="50"/>
      <c r="D2055" s="50"/>
    </row>
    <row r="2056" spans="2:4" x14ac:dyDescent="0.2">
      <c r="B2056" s="50"/>
      <c r="C2056" s="50"/>
      <c r="D2056" s="50"/>
    </row>
    <row r="2057" spans="2:4" x14ac:dyDescent="0.2">
      <c r="B2057" s="50"/>
      <c r="C2057" s="50"/>
      <c r="D2057" s="50"/>
    </row>
    <row r="2058" spans="2:4" x14ac:dyDescent="0.2">
      <c r="B2058" s="50"/>
      <c r="C2058" s="50"/>
      <c r="D2058" s="50"/>
    </row>
    <row r="2059" spans="2:4" x14ac:dyDescent="0.2">
      <c r="B2059" s="50"/>
      <c r="C2059" s="50"/>
      <c r="D2059" s="50"/>
    </row>
    <row r="2078" spans="2:4" x14ac:dyDescent="0.2">
      <c r="B2078" s="50"/>
      <c r="C2078" s="50"/>
      <c r="D2078" s="50"/>
    </row>
    <row r="2079" spans="2:4" x14ac:dyDescent="0.2">
      <c r="B2079" s="50"/>
      <c r="C2079" s="50"/>
      <c r="D2079" s="50"/>
    </row>
    <row r="2080" spans="2:4" x14ac:dyDescent="0.2">
      <c r="B2080" s="50"/>
      <c r="C2080" s="50"/>
      <c r="D2080" s="50"/>
    </row>
    <row r="2081" spans="2:4" x14ac:dyDescent="0.2">
      <c r="B2081" s="50"/>
      <c r="C2081" s="50"/>
      <c r="D2081" s="50"/>
    </row>
    <row r="2084" spans="2:4" x14ac:dyDescent="0.2">
      <c r="B2084" s="50"/>
      <c r="C2084" s="50"/>
      <c r="D2084" s="50"/>
    </row>
    <row r="2085" spans="2:4" x14ac:dyDescent="0.2">
      <c r="B2085" s="50"/>
      <c r="C2085" s="50"/>
      <c r="D2085" s="50"/>
    </row>
    <row r="2086" spans="2:4" x14ac:dyDescent="0.2">
      <c r="B2086" s="50"/>
      <c r="C2086" s="50"/>
      <c r="D2086" s="50"/>
    </row>
    <row r="2089" spans="2:4" x14ac:dyDescent="0.2">
      <c r="B2089" s="50"/>
      <c r="C2089" s="50"/>
      <c r="D2089" s="50"/>
    </row>
    <row r="2091" spans="2:4" x14ac:dyDescent="0.2">
      <c r="B2091" s="50"/>
      <c r="C2091" s="50"/>
      <c r="D2091" s="50"/>
    </row>
    <row r="2095" spans="2:4" x14ac:dyDescent="0.2">
      <c r="B2095" s="50"/>
      <c r="C2095" s="50"/>
      <c r="D2095" s="50"/>
    </row>
    <row r="2096" spans="2:4" x14ac:dyDescent="0.2">
      <c r="B2096" s="50"/>
      <c r="C2096" s="50"/>
      <c r="D2096" s="50"/>
    </row>
    <row r="2097" spans="2:4" x14ac:dyDescent="0.2">
      <c r="B2097" s="49"/>
      <c r="C2097" s="49"/>
      <c r="D2097" s="49"/>
    </row>
    <row r="2100" spans="2:4" x14ac:dyDescent="0.2">
      <c r="B2100" s="50"/>
      <c r="C2100" s="50"/>
      <c r="D2100" s="50"/>
    </row>
    <row r="2103" spans="2:4" x14ac:dyDescent="0.2">
      <c r="B2103" s="49"/>
      <c r="C2103" s="49"/>
      <c r="D2103" s="49"/>
    </row>
    <row r="2104" spans="2:4" x14ac:dyDescent="0.2">
      <c r="B2104" s="50"/>
      <c r="C2104" s="50"/>
      <c r="D2104" s="50"/>
    </row>
    <row r="2113" spans="2:4" x14ac:dyDescent="0.2">
      <c r="B2113" s="50"/>
      <c r="C2113" s="50"/>
      <c r="D2113" s="50"/>
    </row>
    <row r="2116" spans="2:4" x14ac:dyDescent="0.2">
      <c r="B2116" s="50"/>
      <c r="C2116" s="50"/>
      <c r="D2116" s="50"/>
    </row>
    <row r="2120" spans="2:4" x14ac:dyDescent="0.2">
      <c r="B2120" s="50"/>
      <c r="C2120" s="50"/>
      <c r="D2120" s="50"/>
    </row>
    <row r="2121" spans="2:4" x14ac:dyDescent="0.2">
      <c r="B2121" s="50"/>
      <c r="C2121" s="50"/>
      <c r="D2121" s="50"/>
    </row>
    <row r="2129" spans="2:4" x14ac:dyDescent="0.2">
      <c r="B2129" s="50"/>
      <c r="C2129" s="50"/>
      <c r="D2129" s="50"/>
    </row>
    <row r="2130" spans="2:4" x14ac:dyDescent="0.2">
      <c r="B2130" s="50"/>
      <c r="C2130" s="50"/>
      <c r="D2130" s="50"/>
    </row>
    <row r="2131" spans="2:4" x14ac:dyDescent="0.2">
      <c r="B2131" s="50"/>
      <c r="C2131" s="50"/>
      <c r="D2131" s="50"/>
    </row>
    <row r="2132" spans="2:4" x14ac:dyDescent="0.2">
      <c r="B2132" s="50"/>
      <c r="C2132" s="50"/>
      <c r="D2132" s="50"/>
    </row>
    <row r="2136" spans="2:4" x14ac:dyDescent="0.2">
      <c r="B2136" s="50"/>
      <c r="C2136" s="50"/>
      <c r="D2136" s="50"/>
    </row>
    <row r="2140" spans="2:4" x14ac:dyDescent="0.2">
      <c r="B2140" s="50"/>
      <c r="C2140" s="50"/>
      <c r="D2140" s="50"/>
    </row>
    <row r="2143" spans="2:4" x14ac:dyDescent="0.2">
      <c r="B2143" s="49"/>
      <c r="C2143" s="49"/>
      <c r="D2143" s="49"/>
    </row>
    <row r="2146" spans="2:4" x14ac:dyDescent="0.2">
      <c r="B2146" s="50"/>
      <c r="C2146" s="50"/>
      <c r="D2146" s="50"/>
    </row>
    <row r="2149" spans="2:4" x14ac:dyDescent="0.2">
      <c r="B2149" s="50"/>
      <c r="C2149" s="50"/>
      <c r="D2149" s="50"/>
    </row>
    <row r="2153" spans="2:4" x14ac:dyDescent="0.2">
      <c r="B2153" s="50"/>
      <c r="C2153" s="50"/>
      <c r="D2153" s="50"/>
    </row>
    <row r="2154" spans="2:4" x14ac:dyDescent="0.2">
      <c r="B2154" s="50"/>
      <c r="C2154" s="50"/>
      <c r="D2154" s="50"/>
    </row>
    <row r="2163" spans="2:4" x14ac:dyDescent="0.2">
      <c r="B2163" s="50"/>
      <c r="C2163" s="50"/>
      <c r="D2163" s="50"/>
    </row>
  </sheetData>
  <sortState xmlns:xlrd2="http://schemas.microsoft.com/office/spreadsheetml/2017/richdata2" ref="A2:H2163">
    <sortCondition ref="D2:D2163"/>
  </sortState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56B43C-F0C7-4CDC-B573-9F79853E38F8}">
          <x14:formula1>
            <xm:f>'Vinum Trinkreifetabelle'!$D$3:$D$74</xm:f>
          </x14:formula1>
          <xm:sqref>E2:E179 E182:E549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789F9-AECA-4015-858C-E55B0E6C9CE8}">
  <sheetPr>
    <pageSetUpPr fitToPage="1"/>
  </sheetPr>
  <dimension ref="A1:CL140"/>
  <sheetViews>
    <sheetView topLeftCell="AI1" zoomScaleNormal="100" workbookViewId="0">
      <pane ySplit="2" topLeftCell="A3" activePane="bottomLeft" state="frozen"/>
      <selection activeCell="G7" sqref="G7"/>
      <selection pane="bottomLeft" activeCell="X24" sqref="X24"/>
    </sheetView>
  </sheetViews>
  <sheetFormatPr baseColWidth="10" defaultColWidth="11.42578125" defaultRowHeight="12.75" outlineLevelCol="1" x14ac:dyDescent="0.2"/>
  <cols>
    <col min="1" max="1" width="14.85546875" style="81" customWidth="1"/>
    <col min="2" max="2" width="22.5703125" style="81" customWidth="1"/>
    <col min="3" max="3" width="13.140625" style="81" customWidth="1"/>
    <col min="4" max="4" width="39.42578125" style="81" customWidth="1"/>
    <col min="5" max="5" width="11.42578125" style="63" customWidth="1" outlineLevel="1"/>
    <col min="6" max="6" width="11.42578125" style="81" customWidth="1" outlineLevel="1"/>
    <col min="7" max="34" width="11.42578125" style="63" customWidth="1" outlineLevel="1"/>
    <col min="35" max="52" width="11.42578125" style="63"/>
    <col min="53" max="16384" width="11.42578125" style="81"/>
  </cols>
  <sheetData>
    <row r="1" spans="1:90" s="52" customFormat="1" ht="15" x14ac:dyDescent="0.25">
      <c r="A1" s="52" t="s">
        <v>47</v>
      </c>
      <c r="B1" s="52" t="s">
        <v>87</v>
      </c>
      <c r="C1" s="83" t="s">
        <v>86</v>
      </c>
      <c r="D1" s="83" t="s">
        <v>230</v>
      </c>
      <c r="E1" s="128">
        <v>2003</v>
      </c>
      <c r="F1" s="130"/>
      <c r="G1" s="128">
        <f>E1+1</f>
        <v>2004</v>
      </c>
      <c r="H1" s="129"/>
      <c r="I1" s="128">
        <f t="shared" ref="I1" si="0">G1+1</f>
        <v>2005</v>
      </c>
      <c r="J1" s="129"/>
      <c r="K1" s="128">
        <f t="shared" ref="K1" si="1">I1+1</f>
        <v>2006</v>
      </c>
      <c r="L1" s="129"/>
      <c r="M1" s="128">
        <f t="shared" ref="M1" si="2">K1+1</f>
        <v>2007</v>
      </c>
      <c r="N1" s="129"/>
      <c r="O1" s="128">
        <f t="shared" ref="O1" si="3">M1+1</f>
        <v>2008</v>
      </c>
      <c r="P1" s="129"/>
      <c r="Q1" s="128">
        <f t="shared" ref="Q1" si="4">O1+1</f>
        <v>2009</v>
      </c>
      <c r="R1" s="129"/>
      <c r="S1" s="128">
        <f t="shared" ref="S1" si="5">Q1+1</f>
        <v>2010</v>
      </c>
      <c r="T1" s="129"/>
      <c r="U1" s="128">
        <f t="shared" ref="U1" si="6">S1+1</f>
        <v>2011</v>
      </c>
      <c r="V1" s="129"/>
      <c r="W1" s="128">
        <f t="shared" ref="W1" si="7">U1+1</f>
        <v>2012</v>
      </c>
      <c r="X1" s="129"/>
      <c r="Y1" s="128">
        <f t="shared" ref="Y1" si="8">W1+1</f>
        <v>2013</v>
      </c>
      <c r="Z1" s="129"/>
      <c r="AA1" s="128">
        <f t="shared" ref="AA1" si="9">Y1+1</f>
        <v>2014</v>
      </c>
      <c r="AB1" s="129"/>
      <c r="AC1" s="128">
        <f t="shared" ref="AC1" si="10">AA1+1</f>
        <v>2015</v>
      </c>
      <c r="AD1" s="129"/>
      <c r="AE1" s="128">
        <f t="shared" ref="AE1" si="11">AC1+1</f>
        <v>2016</v>
      </c>
      <c r="AF1" s="129"/>
      <c r="AG1" s="128">
        <f t="shared" ref="AG1" si="12">AE1+1</f>
        <v>2017</v>
      </c>
      <c r="AH1" s="129"/>
      <c r="AI1" s="128">
        <f t="shared" ref="AI1" si="13">AG1+1</f>
        <v>2018</v>
      </c>
      <c r="AJ1" s="129"/>
      <c r="AK1" s="128">
        <f t="shared" ref="AK1" si="14">AI1+1</f>
        <v>2019</v>
      </c>
      <c r="AL1" s="129"/>
      <c r="AM1" s="128">
        <f t="shared" ref="AM1" si="15">AK1+1</f>
        <v>2020</v>
      </c>
      <c r="AN1" s="129"/>
      <c r="AO1" s="128">
        <f t="shared" ref="AO1" si="16">AM1+1</f>
        <v>2021</v>
      </c>
      <c r="AP1" s="129"/>
      <c r="AQ1" s="128">
        <f t="shared" ref="AQ1" si="17">AO1+1</f>
        <v>2022</v>
      </c>
      <c r="AR1" s="129"/>
      <c r="AS1" s="128">
        <f t="shared" ref="AS1" si="18">AQ1+1</f>
        <v>2023</v>
      </c>
      <c r="AT1" s="129"/>
      <c r="AU1" s="128">
        <f t="shared" ref="AU1" si="19">AS1+1</f>
        <v>2024</v>
      </c>
      <c r="AV1" s="129"/>
      <c r="AW1" s="128">
        <f t="shared" ref="AW1" si="20">AU1+1</f>
        <v>2025</v>
      </c>
      <c r="AX1" s="129"/>
      <c r="AY1" s="128">
        <f t="shared" ref="AY1" si="21">AW1+1</f>
        <v>2026</v>
      </c>
      <c r="AZ1" s="129"/>
      <c r="BA1" s="128">
        <f t="shared" ref="BA1" si="22">AY1+1</f>
        <v>2027</v>
      </c>
      <c r="BB1" s="129"/>
      <c r="BC1" s="128">
        <f t="shared" ref="BC1" si="23">BA1+1</f>
        <v>2028</v>
      </c>
      <c r="BD1" s="129"/>
      <c r="BE1" s="128">
        <f t="shared" ref="BE1" si="24">BC1+1</f>
        <v>2029</v>
      </c>
      <c r="BF1" s="129"/>
      <c r="BG1" s="128">
        <f t="shared" ref="BG1" si="25">BE1+1</f>
        <v>2030</v>
      </c>
      <c r="BH1" s="129"/>
      <c r="BI1" s="128">
        <f t="shared" ref="BI1" si="26">BG1+1</f>
        <v>2031</v>
      </c>
      <c r="BJ1" s="129"/>
      <c r="BK1" s="128">
        <f t="shared" ref="BK1" si="27">BI1+1</f>
        <v>2032</v>
      </c>
      <c r="BL1" s="129"/>
      <c r="BM1" s="128">
        <f t="shared" ref="BM1" si="28">BK1+1</f>
        <v>2033</v>
      </c>
      <c r="BN1" s="129"/>
      <c r="BO1" s="128">
        <f t="shared" ref="BO1" si="29">BM1+1</f>
        <v>2034</v>
      </c>
      <c r="BP1" s="129"/>
      <c r="BQ1" s="128">
        <f t="shared" ref="BQ1" si="30">BO1+1</f>
        <v>2035</v>
      </c>
      <c r="BR1" s="129"/>
      <c r="BS1" s="128">
        <f t="shared" ref="BS1" si="31">BQ1+1</f>
        <v>2036</v>
      </c>
      <c r="BT1" s="129"/>
      <c r="BU1" s="128">
        <f t="shared" ref="BU1" si="32">BS1+1</f>
        <v>2037</v>
      </c>
      <c r="BV1" s="129"/>
      <c r="BW1" s="128">
        <f t="shared" ref="BW1" si="33">BU1+1</f>
        <v>2038</v>
      </c>
      <c r="BX1" s="129"/>
      <c r="BY1" s="128">
        <f t="shared" ref="BY1" si="34">BW1+1</f>
        <v>2039</v>
      </c>
      <c r="BZ1" s="129"/>
      <c r="CA1" s="128">
        <f t="shared" ref="CA1" si="35">BY1+1</f>
        <v>2040</v>
      </c>
      <c r="CB1" s="129"/>
      <c r="CC1" s="128">
        <f t="shared" ref="CC1" si="36">CA1+1</f>
        <v>2041</v>
      </c>
      <c r="CD1" s="129"/>
      <c r="CE1" s="128">
        <f t="shared" ref="CE1" si="37">CC1+1</f>
        <v>2042</v>
      </c>
      <c r="CF1" s="129"/>
      <c r="CG1" s="128">
        <f t="shared" ref="CG1" si="38">CE1+1</f>
        <v>2043</v>
      </c>
      <c r="CH1" s="129"/>
      <c r="CI1" s="128">
        <f t="shared" ref="CI1" si="39">CG1+1</f>
        <v>2044</v>
      </c>
      <c r="CJ1" s="129"/>
      <c r="CK1" s="128">
        <f t="shared" ref="CK1" si="40">CI1+1</f>
        <v>2045</v>
      </c>
      <c r="CL1" s="129"/>
    </row>
    <row r="2" spans="1:90" s="52" customFormat="1" ht="15" x14ac:dyDescent="0.25">
      <c r="C2" s="83"/>
      <c r="D2" s="83"/>
      <c r="E2" s="64" t="s">
        <v>226</v>
      </c>
      <c r="F2" s="58"/>
      <c r="G2" s="56" t="s">
        <v>226</v>
      </c>
      <c r="H2" s="58"/>
      <c r="I2" s="56" t="s">
        <v>226</v>
      </c>
      <c r="J2" s="58"/>
      <c r="K2" s="56" t="s">
        <v>226</v>
      </c>
      <c r="L2" s="58"/>
      <c r="M2" s="56" t="s">
        <v>226</v>
      </c>
      <c r="N2" s="58"/>
      <c r="O2" s="56" t="s">
        <v>226</v>
      </c>
      <c r="P2" s="58"/>
      <c r="Q2" s="56" t="s">
        <v>226</v>
      </c>
      <c r="R2" s="58"/>
      <c r="S2" s="56" t="s">
        <v>226</v>
      </c>
      <c r="T2" s="58"/>
      <c r="U2" s="56" t="s">
        <v>226</v>
      </c>
      <c r="V2" s="58"/>
      <c r="W2" s="56" t="s">
        <v>226</v>
      </c>
      <c r="X2" s="58"/>
      <c r="Y2" s="56" t="s">
        <v>226</v>
      </c>
      <c r="Z2" s="58"/>
      <c r="AA2" s="56" t="s">
        <v>226</v>
      </c>
      <c r="AB2" s="58"/>
      <c r="AC2" s="64" t="s">
        <v>226</v>
      </c>
      <c r="AD2" s="58"/>
      <c r="AE2" s="56" t="s">
        <v>226</v>
      </c>
      <c r="AF2" s="58"/>
      <c r="AG2" s="56" t="s">
        <v>226</v>
      </c>
      <c r="AH2" s="58"/>
      <c r="AI2" s="56" t="s">
        <v>226</v>
      </c>
      <c r="AJ2" s="58"/>
      <c r="AK2" s="56" t="s">
        <v>226</v>
      </c>
      <c r="AL2" s="58"/>
      <c r="AM2" s="56" t="s">
        <v>226</v>
      </c>
      <c r="AN2" s="58"/>
      <c r="AO2" s="56" t="s">
        <v>226</v>
      </c>
      <c r="AP2" s="58"/>
      <c r="AQ2" s="87" t="s">
        <v>226</v>
      </c>
      <c r="AR2" s="58"/>
      <c r="AS2" s="87" t="s">
        <v>226</v>
      </c>
      <c r="AT2" s="58"/>
      <c r="AU2" s="87" t="s">
        <v>226</v>
      </c>
      <c r="AV2" s="58"/>
      <c r="AW2" s="87" t="s">
        <v>226</v>
      </c>
      <c r="AX2" s="58"/>
      <c r="AY2" s="87" t="s">
        <v>226</v>
      </c>
      <c r="AZ2" s="58"/>
    </row>
    <row r="3" spans="1:90" s="71" customFormat="1" x14ac:dyDescent="0.2">
      <c r="A3" s="71" t="s">
        <v>2</v>
      </c>
      <c r="B3" s="71" t="s">
        <v>15</v>
      </c>
      <c r="C3" s="84" t="s">
        <v>155</v>
      </c>
      <c r="D3" s="84" t="str">
        <f>A3&amp;", "&amp;B3&amp;", "&amp;C3</f>
        <v>Schweiz, VS, rot</v>
      </c>
      <c r="E3" s="85" t="s">
        <v>97</v>
      </c>
      <c r="F3" s="73"/>
      <c r="G3" s="75" t="s">
        <v>97</v>
      </c>
      <c r="H3" s="73"/>
      <c r="I3" s="75" t="s">
        <v>97</v>
      </c>
      <c r="J3" s="73"/>
      <c r="K3" s="75" t="s">
        <v>227</v>
      </c>
      <c r="L3" s="73"/>
      <c r="M3" s="75" t="s">
        <v>227</v>
      </c>
      <c r="N3" s="73"/>
      <c r="O3" s="75" t="s">
        <v>227</v>
      </c>
      <c r="P3" s="73"/>
      <c r="Q3" s="75" t="s">
        <v>97</v>
      </c>
      <c r="R3" s="73"/>
      <c r="S3" s="75" t="s">
        <v>97</v>
      </c>
      <c r="T3" s="73"/>
      <c r="U3" s="75" t="s">
        <v>227</v>
      </c>
      <c r="V3" s="73"/>
      <c r="W3" s="72" t="s">
        <v>227</v>
      </c>
      <c r="X3" s="73"/>
      <c r="Y3" s="72" t="s">
        <v>227</v>
      </c>
      <c r="Z3" s="73"/>
      <c r="AA3" s="72" t="s">
        <v>227</v>
      </c>
      <c r="AB3" s="73"/>
      <c r="AC3" s="74" t="s">
        <v>97</v>
      </c>
      <c r="AD3" s="73"/>
      <c r="AE3" s="72" t="s">
        <v>227</v>
      </c>
      <c r="AF3" s="73"/>
      <c r="AG3" s="72" t="s">
        <v>227</v>
      </c>
      <c r="AH3" s="73"/>
      <c r="AI3" s="72" t="s">
        <v>97</v>
      </c>
      <c r="AJ3" s="74"/>
      <c r="AK3" s="61" t="s">
        <v>97</v>
      </c>
      <c r="AL3" s="73"/>
      <c r="AM3" s="75" t="s">
        <v>227</v>
      </c>
      <c r="AN3" s="73"/>
      <c r="AO3" s="72" t="s">
        <v>228</v>
      </c>
      <c r="AP3" s="73"/>
      <c r="AQ3" s="72"/>
      <c r="AR3" s="73"/>
      <c r="AS3" s="72"/>
      <c r="AT3" s="73"/>
      <c r="AU3" s="72"/>
      <c r="AV3" s="73"/>
      <c r="AW3" s="72"/>
      <c r="AX3" s="73"/>
      <c r="AY3" s="72"/>
      <c r="AZ3" s="73"/>
    </row>
    <row r="4" spans="1:90" s="67" customFormat="1" x14ac:dyDescent="0.2">
      <c r="A4" s="67" t="s">
        <v>2</v>
      </c>
      <c r="B4" s="67" t="s">
        <v>15</v>
      </c>
      <c r="C4" s="68" t="s">
        <v>156</v>
      </c>
      <c r="D4" s="68" t="str">
        <f t="shared" ref="D4:D67" si="41">A4&amp;", "&amp;B4&amp;", "&amp;C4</f>
        <v>Schweiz, VS, weiss</v>
      </c>
      <c r="E4" s="86" t="s">
        <v>97</v>
      </c>
      <c r="F4" s="60"/>
      <c r="G4" s="70" t="s">
        <v>227</v>
      </c>
      <c r="H4" s="60"/>
      <c r="I4" s="70" t="s">
        <v>97</v>
      </c>
      <c r="J4" s="60"/>
      <c r="K4" s="70" t="s">
        <v>97</v>
      </c>
      <c r="L4" s="60"/>
      <c r="M4" s="70" t="s">
        <v>227</v>
      </c>
      <c r="N4" s="60"/>
      <c r="O4" s="70" t="s">
        <v>97</v>
      </c>
      <c r="P4" s="60"/>
      <c r="Q4" s="70" t="s">
        <v>97</v>
      </c>
      <c r="R4" s="60"/>
      <c r="S4" s="70" t="s">
        <v>97</v>
      </c>
      <c r="T4" s="60"/>
      <c r="U4" s="70" t="s">
        <v>227</v>
      </c>
      <c r="V4" s="60"/>
      <c r="W4" s="61" t="s">
        <v>227</v>
      </c>
      <c r="X4" s="60"/>
      <c r="Y4" s="61" t="s">
        <v>227</v>
      </c>
      <c r="Z4" s="60"/>
      <c r="AA4" s="61" t="s">
        <v>227</v>
      </c>
      <c r="AB4" s="60"/>
      <c r="AC4" s="62" t="s">
        <v>97</v>
      </c>
      <c r="AD4" s="60"/>
      <c r="AE4" s="61" t="s">
        <v>227</v>
      </c>
      <c r="AF4" s="60"/>
      <c r="AG4" s="61" t="s">
        <v>227</v>
      </c>
      <c r="AH4" s="60"/>
      <c r="AI4" s="61" t="s">
        <v>97</v>
      </c>
      <c r="AJ4" s="62"/>
      <c r="AK4" s="61" t="s">
        <v>97</v>
      </c>
      <c r="AL4" s="60"/>
      <c r="AM4" s="70" t="s">
        <v>227</v>
      </c>
      <c r="AN4" s="60"/>
      <c r="AO4" s="61" t="s">
        <v>227</v>
      </c>
      <c r="AP4" s="60"/>
      <c r="AQ4" s="61"/>
      <c r="AR4" s="60"/>
      <c r="AS4" s="61"/>
      <c r="AT4" s="60"/>
      <c r="AU4" s="61"/>
      <c r="AV4" s="60"/>
      <c r="AW4" s="61"/>
      <c r="AX4" s="60"/>
      <c r="AY4" s="61"/>
      <c r="AZ4" s="60"/>
    </row>
    <row r="5" spans="1:90" s="67" customFormat="1" x14ac:dyDescent="0.2">
      <c r="A5" s="67" t="s">
        <v>2</v>
      </c>
      <c r="B5" s="67" t="s">
        <v>157</v>
      </c>
      <c r="C5" s="68" t="s">
        <v>155</v>
      </c>
      <c r="D5" s="68" t="str">
        <f t="shared" si="41"/>
        <v>Schweiz, VD, NE, rot</v>
      </c>
      <c r="E5" s="86" t="s">
        <v>97</v>
      </c>
      <c r="F5" s="60"/>
      <c r="G5" s="70" t="s">
        <v>227</v>
      </c>
      <c r="H5" s="60"/>
      <c r="I5" s="70" t="s">
        <v>97</v>
      </c>
      <c r="J5" s="60"/>
      <c r="K5" s="70" t="s">
        <v>227</v>
      </c>
      <c r="L5" s="60"/>
      <c r="M5" s="70" t="s">
        <v>227</v>
      </c>
      <c r="N5" s="60"/>
      <c r="O5" s="70" t="s">
        <v>227</v>
      </c>
      <c r="P5" s="60"/>
      <c r="Q5" s="70" t="s">
        <v>97</v>
      </c>
      <c r="R5" s="60"/>
      <c r="S5" s="70" t="s">
        <v>227</v>
      </c>
      <c r="T5" s="60"/>
      <c r="U5" s="62" t="s">
        <v>97</v>
      </c>
      <c r="V5" s="60"/>
      <c r="W5" s="61" t="s">
        <v>227</v>
      </c>
      <c r="X5" s="60"/>
      <c r="Y5" s="61" t="s">
        <v>227</v>
      </c>
      <c r="Z5" s="60"/>
      <c r="AA5" s="61" t="s">
        <v>227</v>
      </c>
      <c r="AB5" s="60"/>
      <c r="AC5" s="62" t="s">
        <v>97</v>
      </c>
      <c r="AD5" s="60"/>
      <c r="AE5" s="61" t="s">
        <v>227</v>
      </c>
      <c r="AF5" s="60"/>
      <c r="AG5" s="61" t="s">
        <v>97</v>
      </c>
      <c r="AH5" s="60"/>
      <c r="AI5" s="61" t="s">
        <v>97</v>
      </c>
      <c r="AJ5" s="62"/>
      <c r="AK5" s="61" t="s">
        <v>97</v>
      </c>
      <c r="AL5" s="60"/>
      <c r="AM5" s="70" t="s">
        <v>227</v>
      </c>
      <c r="AN5" s="60"/>
      <c r="AO5" s="61" t="s">
        <v>227</v>
      </c>
      <c r="AP5" s="60"/>
      <c r="AQ5" s="61"/>
      <c r="AR5" s="60"/>
      <c r="AS5" s="61"/>
      <c r="AT5" s="60"/>
      <c r="AU5" s="61"/>
      <c r="AV5" s="60"/>
      <c r="AW5" s="61"/>
      <c r="AX5" s="60"/>
      <c r="AY5" s="61"/>
      <c r="AZ5" s="60"/>
    </row>
    <row r="6" spans="1:90" s="67" customFormat="1" x14ac:dyDescent="0.2">
      <c r="A6" s="67" t="s">
        <v>2</v>
      </c>
      <c r="B6" s="67" t="s">
        <v>157</v>
      </c>
      <c r="C6" s="68" t="s">
        <v>156</v>
      </c>
      <c r="D6" s="68" t="str">
        <f t="shared" si="41"/>
        <v>Schweiz, VD, NE, weiss</v>
      </c>
      <c r="E6" s="86" t="s">
        <v>97</v>
      </c>
      <c r="F6" s="60"/>
      <c r="G6" s="70" t="s">
        <v>227</v>
      </c>
      <c r="H6" s="60"/>
      <c r="I6" s="70" t="s">
        <v>97</v>
      </c>
      <c r="J6" s="60"/>
      <c r="K6" s="70" t="s">
        <v>227</v>
      </c>
      <c r="L6" s="60"/>
      <c r="M6" s="70" t="s">
        <v>228</v>
      </c>
      <c r="N6" s="60"/>
      <c r="O6" s="70" t="s">
        <v>97</v>
      </c>
      <c r="P6" s="60"/>
      <c r="Q6" s="70" t="s">
        <v>97</v>
      </c>
      <c r="R6" s="60"/>
      <c r="S6" s="70" t="s">
        <v>97</v>
      </c>
      <c r="T6" s="60"/>
      <c r="U6" s="62" t="s">
        <v>97</v>
      </c>
      <c r="V6" s="60"/>
      <c r="W6" s="61" t="s">
        <v>227</v>
      </c>
      <c r="X6" s="60"/>
      <c r="Y6" s="61" t="s">
        <v>227</v>
      </c>
      <c r="Z6" s="60"/>
      <c r="AA6" s="61" t="s">
        <v>227</v>
      </c>
      <c r="AB6" s="60"/>
      <c r="AC6" s="62" t="s">
        <v>97</v>
      </c>
      <c r="AD6" s="60"/>
      <c r="AE6" s="61" t="s">
        <v>227</v>
      </c>
      <c r="AF6" s="60"/>
      <c r="AG6" s="61" t="s">
        <v>97</v>
      </c>
      <c r="AH6" s="60"/>
      <c r="AI6" s="61" t="s">
        <v>97</v>
      </c>
      <c r="AJ6" s="62"/>
      <c r="AK6" s="61" t="s">
        <v>97</v>
      </c>
      <c r="AL6" s="60"/>
      <c r="AM6" s="70" t="s">
        <v>227</v>
      </c>
      <c r="AN6" s="60"/>
      <c r="AO6" s="61" t="s">
        <v>227</v>
      </c>
      <c r="AP6" s="60"/>
      <c r="AQ6" s="61"/>
      <c r="AR6" s="60"/>
      <c r="AS6" s="61"/>
      <c r="AT6" s="60"/>
      <c r="AU6" s="61"/>
      <c r="AV6" s="60"/>
      <c r="AW6" s="61"/>
      <c r="AX6" s="60"/>
      <c r="AY6" s="61"/>
      <c r="AZ6" s="60"/>
    </row>
    <row r="7" spans="1:90" s="67" customFormat="1" x14ac:dyDescent="0.2">
      <c r="A7" s="67" t="s">
        <v>2</v>
      </c>
      <c r="B7" s="67" t="s">
        <v>158</v>
      </c>
      <c r="C7" s="68" t="s">
        <v>155</v>
      </c>
      <c r="D7" s="68" t="str">
        <f t="shared" si="41"/>
        <v>Schweiz, Deutschschweiz, rot</v>
      </c>
      <c r="E7" s="86" t="s">
        <v>97</v>
      </c>
      <c r="F7" s="60"/>
      <c r="G7" s="70" t="s">
        <v>227</v>
      </c>
      <c r="H7" s="60"/>
      <c r="I7" s="70" t="s">
        <v>97</v>
      </c>
      <c r="J7" s="60"/>
      <c r="K7" s="70" t="s">
        <v>227</v>
      </c>
      <c r="L7" s="60"/>
      <c r="M7" s="70" t="s">
        <v>227</v>
      </c>
      <c r="N7" s="60"/>
      <c r="O7" s="70" t="s">
        <v>227</v>
      </c>
      <c r="P7" s="60"/>
      <c r="Q7" s="70" t="s">
        <v>97</v>
      </c>
      <c r="R7" s="60"/>
      <c r="S7" s="70" t="s">
        <v>227</v>
      </c>
      <c r="T7" s="60"/>
      <c r="U7" s="62" t="s">
        <v>97</v>
      </c>
      <c r="V7" s="60"/>
      <c r="W7" s="61" t="s">
        <v>227</v>
      </c>
      <c r="X7" s="60"/>
      <c r="Y7" s="61" t="s">
        <v>227</v>
      </c>
      <c r="Z7" s="60"/>
      <c r="AA7" s="61" t="s">
        <v>228</v>
      </c>
      <c r="AB7" s="60"/>
      <c r="AC7" s="62" t="s">
        <v>97</v>
      </c>
      <c r="AD7" s="60"/>
      <c r="AE7" s="61" t="s">
        <v>227</v>
      </c>
      <c r="AF7" s="60"/>
      <c r="AG7" s="61" t="s">
        <v>227</v>
      </c>
      <c r="AH7" s="60"/>
      <c r="AI7" s="61" t="s">
        <v>97</v>
      </c>
      <c r="AJ7" s="62"/>
      <c r="AK7" s="61" t="s">
        <v>227</v>
      </c>
      <c r="AL7" s="60"/>
      <c r="AM7" s="70" t="s">
        <v>227</v>
      </c>
      <c r="AN7" s="60"/>
      <c r="AO7" s="61" t="s">
        <v>228</v>
      </c>
      <c r="AP7" s="60"/>
      <c r="AQ7" s="61"/>
      <c r="AR7" s="60"/>
      <c r="AS7" s="61"/>
      <c r="AT7" s="60"/>
      <c r="AU7" s="61"/>
      <c r="AV7" s="60"/>
      <c r="AW7" s="61"/>
      <c r="AX7" s="60"/>
      <c r="AY7" s="61"/>
      <c r="AZ7" s="60"/>
    </row>
    <row r="8" spans="1:90" s="67" customFormat="1" x14ac:dyDescent="0.2">
      <c r="A8" s="67" t="s">
        <v>2</v>
      </c>
      <c r="B8" s="67" t="s">
        <v>13</v>
      </c>
      <c r="C8" s="68" t="s">
        <v>155</v>
      </c>
      <c r="D8" s="68" t="str">
        <f t="shared" si="41"/>
        <v>Schweiz, TI, rot</v>
      </c>
      <c r="E8" s="86" t="s">
        <v>97</v>
      </c>
      <c r="F8" s="60"/>
      <c r="G8" s="70" t="s">
        <v>97</v>
      </c>
      <c r="H8" s="60"/>
      <c r="I8" s="70" t="s">
        <v>97</v>
      </c>
      <c r="J8" s="60"/>
      <c r="K8" s="70" t="s">
        <v>227</v>
      </c>
      <c r="L8" s="60"/>
      <c r="M8" s="70" t="s">
        <v>97</v>
      </c>
      <c r="N8" s="60"/>
      <c r="O8" s="70" t="s">
        <v>228</v>
      </c>
      <c r="P8" s="60"/>
      <c r="Q8" s="70" t="s">
        <v>97</v>
      </c>
      <c r="R8" s="60"/>
      <c r="S8" s="70" t="s">
        <v>227</v>
      </c>
      <c r="T8" s="60"/>
      <c r="U8" s="62" t="s">
        <v>97</v>
      </c>
      <c r="V8" s="60"/>
      <c r="W8" s="62" t="s">
        <v>97</v>
      </c>
      <c r="X8" s="60"/>
      <c r="Y8" s="62" t="s">
        <v>97</v>
      </c>
      <c r="Z8" s="60"/>
      <c r="AA8" s="61" t="s">
        <v>228</v>
      </c>
      <c r="AB8" s="60"/>
      <c r="AC8" s="62" t="s">
        <v>97</v>
      </c>
      <c r="AD8" s="60"/>
      <c r="AE8" s="61" t="s">
        <v>227</v>
      </c>
      <c r="AF8" s="60"/>
      <c r="AG8" s="61" t="s">
        <v>227</v>
      </c>
      <c r="AH8" s="60"/>
      <c r="AI8" s="61" t="s">
        <v>97</v>
      </c>
      <c r="AJ8" s="62"/>
      <c r="AK8" s="61" t="s">
        <v>227</v>
      </c>
      <c r="AL8" s="60"/>
      <c r="AM8" s="70" t="s">
        <v>227</v>
      </c>
      <c r="AN8" s="60"/>
      <c r="AO8" s="61" t="s">
        <v>227</v>
      </c>
      <c r="AP8" s="60"/>
      <c r="AQ8" s="61"/>
      <c r="AR8" s="60"/>
      <c r="AS8" s="61"/>
      <c r="AT8" s="60"/>
      <c r="AU8" s="61"/>
      <c r="AV8" s="60"/>
      <c r="AW8" s="61"/>
      <c r="AX8" s="60"/>
      <c r="AY8" s="61"/>
      <c r="AZ8" s="60"/>
    </row>
    <row r="9" spans="1:90" s="67" customFormat="1" x14ac:dyDescent="0.2">
      <c r="A9" s="67" t="s">
        <v>2</v>
      </c>
      <c r="B9" s="67" t="s">
        <v>11</v>
      </c>
      <c r="C9" s="68" t="s">
        <v>155</v>
      </c>
      <c r="D9" s="68" t="str">
        <f t="shared" si="41"/>
        <v>Schweiz, GE, rot</v>
      </c>
      <c r="E9" s="86" t="s">
        <v>97</v>
      </c>
      <c r="F9" s="60"/>
      <c r="G9" s="70" t="s">
        <v>97</v>
      </c>
      <c r="H9" s="60"/>
      <c r="I9" s="70" t="s">
        <v>97</v>
      </c>
      <c r="J9" s="60"/>
      <c r="K9" s="70" t="s">
        <v>227</v>
      </c>
      <c r="L9" s="60"/>
      <c r="M9" s="70" t="s">
        <v>97</v>
      </c>
      <c r="N9" s="60"/>
      <c r="O9" s="70" t="s">
        <v>227</v>
      </c>
      <c r="P9" s="60"/>
      <c r="Q9" s="70" t="s">
        <v>97</v>
      </c>
      <c r="R9" s="60"/>
      <c r="S9" s="70" t="s">
        <v>227</v>
      </c>
      <c r="T9" s="60"/>
      <c r="U9" s="70" t="s">
        <v>227</v>
      </c>
      <c r="V9" s="60"/>
      <c r="W9" s="66" t="s">
        <v>227</v>
      </c>
      <c r="X9" s="60"/>
      <c r="Y9" s="66" t="s">
        <v>227</v>
      </c>
      <c r="Z9" s="60"/>
      <c r="AA9" s="61" t="s">
        <v>227</v>
      </c>
      <c r="AB9" s="60"/>
      <c r="AC9" s="62" t="s">
        <v>97</v>
      </c>
      <c r="AD9" s="60"/>
      <c r="AE9" s="61" t="s">
        <v>227</v>
      </c>
      <c r="AF9" s="60"/>
      <c r="AG9" s="61" t="s">
        <v>227</v>
      </c>
      <c r="AH9" s="60"/>
      <c r="AI9" s="61" t="s">
        <v>97</v>
      </c>
      <c r="AJ9" s="62"/>
      <c r="AK9" s="61" t="s">
        <v>227</v>
      </c>
      <c r="AL9" s="60"/>
      <c r="AM9" s="70" t="s">
        <v>227</v>
      </c>
      <c r="AN9" s="60"/>
      <c r="AO9" s="61" t="s">
        <v>227</v>
      </c>
      <c r="AP9" s="60"/>
      <c r="AQ9" s="61"/>
      <c r="AR9" s="60"/>
      <c r="AS9" s="61"/>
      <c r="AT9" s="60"/>
      <c r="AU9" s="61"/>
      <c r="AV9" s="60"/>
      <c r="AW9" s="61"/>
      <c r="AX9" s="60"/>
      <c r="AY9" s="61"/>
      <c r="AZ9" s="60"/>
    </row>
    <row r="10" spans="1:90" s="67" customFormat="1" x14ac:dyDescent="0.2">
      <c r="A10" s="67" t="s">
        <v>2</v>
      </c>
      <c r="B10" s="67" t="s">
        <v>11</v>
      </c>
      <c r="C10" s="68" t="s">
        <v>156</v>
      </c>
      <c r="D10" s="68" t="str">
        <f t="shared" si="41"/>
        <v>Schweiz, GE, weiss</v>
      </c>
      <c r="E10" s="86" t="s">
        <v>97</v>
      </c>
      <c r="F10" s="60"/>
      <c r="G10" s="70" t="s">
        <v>227</v>
      </c>
      <c r="H10" s="60"/>
      <c r="I10" s="70" t="s">
        <v>97</v>
      </c>
      <c r="J10" s="60"/>
      <c r="K10" s="70" t="s">
        <v>97</v>
      </c>
      <c r="L10" s="60"/>
      <c r="M10" s="70" t="s">
        <v>227</v>
      </c>
      <c r="N10" s="60"/>
      <c r="O10" s="70" t="s">
        <v>97</v>
      </c>
      <c r="P10" s="60"/>
      <c r="Q10" s="70" t="s">
        <v>97</v>
      </c>
      <c r="R10" s="60"/>
      <c r="S10" s="70" t="s">
        <v>227</v>
      </c>
      <c r="T10" s="60"/>
      <c r="U10" s="70" t="s">
        <v>227</v>
      </c>
      <c r="V10" s="60"/>
      <c r="W10" s="66" t="s">
        <v>227</v>
      </c>
      <c r="X10" s="60"/>
      <c r="Y10" s="66" t="s">
        <v>227</v>
      </c>
      <c r="Z10" s="60"/>
      <c r="AA10" s="61" t="s">
        <v>227</v>
      </c>
      <c r="AB10" s="60"/>
      <c r="AC10" s="62" t="s">
        <v>97</v>
      </c>
      <c r="AD10" s="60"/>
      <c r="AE10" s="61" t="s">
        <v>227</v>
      </c>
      <c r="AF10" s="60"/>
      <c r="AG10" s="61" t="s">
        <v>227</v>
      </c>
      <c r="AH10" s="60"/>
      <c r="AI10" s="61" t="s">
        <v>97</v>
      </c>
      <c r="AJ10" s="62"/>
      <c r="AK10" s="101" t="s">
        <v>97</v>
      </c>
      <c r="AL10" s="60"/>
      <c r="AM10" s="70" t="s">
        <v>227</v>
      </c>
      <c r="AN10" s="60"/>
      <c r="AO10" s="101" t="s">
        <v>227</v>
      </c>
      <c r="AP10" s="60"/>
      <c r="AQ10" s="61"/>
      <c r="AR10" s="60"/>
      <c r="AS10" s="61"/>
      <c r="AT10" s="60"/>
      <c r="AU10" s="61"/>
      <c r="AV10" s="60"/>
      <c r="AW10" s="61"/>
      <c r="AX10" s="60"/>
      <c r="AY10" s="61"/>
      <c r="AZ10" s="60"/>
    </row>
    <row r="11" spans="1:90" s="76" customFormat="1" x14ac:dyDescent="0.2">
      <c r="A11" s="76" t="s">
        <v>88</v>
      </c>
      <c r="B11" s="76" t="s">
        <v>159</v>
      </c>
      <c r="C11" s="82" t="s">
        <v>155</v>
      </c>
      <c r="D11" s="84" t="str">
        <f t="shared" si="41"/>
        <v>Deutschland, Alle Regionen, rot</v>
      </c>
      <c r="E11" s="85" t="s">
        <v>97</v>
      </c>
      <c r="F11" s="78"/>
      <c r="G11" s="75" t="s">
        <v>227</v>
      </c>
      <c r="H11" s="78"/>
      <c r="I11" s="75" t="s">
        <v>97</v>
      </c>
      <c r="J11" s="78"/>
      <c r="K11" s="77" t="s">
        <v>227</v>
      </c>
      <c r="L11" s="78"/>
      <c r="M11" s="75" t="s">
        <v>97</v>
      </c>
      <c r="N11" s="78"/>
      <c r="O11" s="75" t="s">
        <v>227</v>
      </c>
      <c r="P11" s="78"/>
      <c r="Q11" s="75" t="s">
        <v>97</v>
      </c>
      <c r="R11" s="78"/>
      <c r="S11" s="75" t="s">
        <v>227</v>
      </c>
      <c r="T11" s="78"/>
      <c r="U11" s="74" t="s">
        <v>97</v>
      </c>
      <c r="V11" s="78"/>
      <c r="W11" s="74" t="s">
        <v>97</v>
      </c>
      <c r="X11" s="78"/>
      <c r="Y11" s="77" t="s">
        <v>227</v>
      </c>
      <c r="Z11" s="78"/>
      <c r="AA11" s="77" t="s">
        <v>227</v>
      </c>
      <c r="AB11" s="78"/>
      <c r="AC11" s="74" t="s">
        <v>97</v>
      </c>
      <c r="AD11" s="78"/>
      <c r="AE11" s="72" t="s">
        <v>227</v>
      </c>
      <c r="AF11" s="78"/>
      <c r="AG11" s="72" t="s">
        <v>97</v>
      </c>
      <c r="AH11" s="78"/>
      <c r="AI11" s="77" t="s">
        <v>227</v>
      </c>
      <c r="AJ11" s="78"/>
      <c r="AK11" s="61" t="s">
        <v>97</v>
      </c>
      <c r="AL11" s="80"/>
      <c r="AM11" s="75" t="s">
        <v>97</v>
      </c>
      <c r="AN11" s="78"/>
      <c r="AO11" s="61" t="s">
        <v>227</v>
      </c>
      <c r="AP11" s="78"/>
      <c r="AQ11" s="77"/>
      <c r="AR11" s="78"/>
      <c r="AS11" s="77"/>
      <c r="AT11" s="78"/>
      <c r="AU11" s="77"/>
      <c r="AV11" s="78"/>
      <c r="AW11" s="77"/>
      <c r="AX11" s="78"/>
      <c r="AY11" s="77"/>
      <c r="AZ11" s="78"/>
    </row>
    <row r="12" spans="1:90" customFormat="1" x14ac:dyDescent="0.2">
      <c r="A12" t="s">
        <v>88</v>
      </c>
      <c r="B12" t="s">
        <v>160</v>
      </c>
      <c r="C12" s="65" t="s">
        <v>156</v>
      </c>
      <c r="D12" s="68" t="str">
        <f t="shared" si="41"/>
        <v>Deutschland, Alle Regionen, edelsüss, weiss</v>
      </c>
      <c r="E12" s="86" t="s">
        <v>97</v>
      </c>
      <c r="F12" s="59"/>
      <c r="G12" s="70" t="s">
        <v>227</v>
      </c>
      <c r="H12" s="59"/>
      <c r="I12" s="70" t="s">
        <v>97</v>
      </c>
      <c r="J12" s="59"/>
      <c r="K12" s="66" t="s">
        <v>227</v>
      </c>
      <c r="L12" s="59"/>
      <c r="M12" s="70" t="s">
        <v>97</v>
      </c>
      <c r="N12" s="59"/>
      <c r="O12" s="70" t="s">
        <v>227</v>
      </c>
      <c r="P12" s="59"/>
      <c r="Q12" s="70" t="s">
        <v>97</v>
      </c>
      <c r="R12" s="59"/>
      <c r="S12" s="70" t="s">
        <v>227</v>
      </c>
      <c r="T12" s="59"/>
      <c r="U12" s="62" t="s">
        <v>97</v>
      </c>
      <c r="V12" s="59"/>
      <c r="W12" s="62" t="s">
        <v>97</v>
      </c>
      <c r="X12" s="59"/>
      <c r="Y12" s="66" t="s">
        <v>227</v>
      </c>
      <c r="Z12" s="59"/>
      <c r="AA12" s="66" t="s">
        <v>227</v>
      </c>
      <c r="AB12" s="59"/>
      <c r="AC12" s="62" t="s">
        <v>97</v>
      </c>
      <c r="AD12" s="59"/>
      <c r="AE12" s="61" t="s">
        <v>227</v>
      </c>
      <c r="AF12" s="59"/>
      <c r="AG12" s="61" t="s">
        <v>97</v>
      </c>
      <c r="AH12" s="59"/>
      <c r="AI12" s="66" t="s">
        <v>227</v>
      </c>
      <c r="AJ12" s="59"/>
      <c r="AK12" s="61" t="s">
        <v>97</v>
      </c>
      <c r="AL12" s="63"/>
      <c r="AM12" s="70" t="s">
        <v>97</v>
      </c>
      <c r="AN12" s="116"/>
      <c r="AO12" s="70" t="s">
        <v>97</v>
      </c>
      <c r="AP12" s="59"/>
      <c r="AQ12" s="66"/>
      <c r="AR12" s="88"/>
      <c r="AS12" s="66"/>
      <c r="AT12" s="88"/>
      <c r="AU12" s="66"/>
      <c r="AV12" s="88"/>
      <c r="AW12" s="66"/>
      <c r="AX12" s="88"/>
      <c r="AY12" s="66"/>
      <c r="AZ12" s="88"/>
    </row>
    <row r="13" spans="1:90" customFormat="1" x14ac:dyDescent="0.2">
      <c r="A13" t="s">
        <v>88</v>
      </c>
      <c r="B13" t="s">
        <v>161</v>
      </c>
      <c r="C13" s="65" t="s">
        <v>156</v>
      </c>
      <c r="D13" s="68" t="str">
        <f t="shared" si="41"/>
        <v>Deutschland, Baden, Württemberg, weiss</v>
      </c>
      <c r="E13" s="86" t="s">
        <v>97</v>
      </c>
      <c r="F13" s="59"/>
      <c r="G13" s="70" t="s">
        <v>227</v>
      </c>
      <c r="H13" s="59"/>
      <c r="I13" s="70" t="s">
        <v>97</v>
      </c>
      <c r="J13" s="59"/>
      <c r="K13" s="66" t="s">
        <v>228</v>
      </c>
      <c r="L13" s="59"/>
      <c r="M13" s="70" t="s">
        <v>97</v>
      </c>
      <c r="N13" s="59"/>
      <c r="O13" s="70" t="s">
        <v>227</v>
      </c>
      <c r="P13" s="59"/>
      <c r="Q13" s="70" t="s">
        <v>97</v>
      </c>
      <c r="R13" s="59"/>
      <c r="S13" s="70" t="s">
        <v>227</v>
      </c>
      <c r="T13" s="59"/>
      <c r="U13" s="62" t="s">
        <v>97</v>
      </c>
      <c r="V13" s="59"/>
      <c r="W13" s="62" t="s">
        <v>97</v>
      </c>
      <c r="X13" s="59"/>
      <c r="Y13" s="66" t="s">
        <v>227</v>
      </c>
      <c r="Z13" s="59"/>
      <c r="AA13" s="61" t="s">
        <v>97</v>
      </c>
      <c r="AB13" s="59"/>
      <c r="AC13" s="62" t="s">
        <v>97</v>
      </c>
      <c r="AD13" s="59"/>
      <c r="AE13" s="61" t="s">
        <v>227</v>
      </c>
      <c r="AF13" s="59"/>
      <c r="AG13" s="61" t="s">
        <v>97</v>
      </c>
      <c r="AH13" s="59"/>
      <c r="AI13" s="66" t="s">
        <v>227</v>
      </c>
      <c r="AJ13" s="59"/>
      <c r="AK13" s="61" t="s">
        <v>227</v>
      </c>
      <c r="AL13" s="63"/>
      <c r="AM13" s="70" t="s">
        <v>227</v>
      </c>
      <c r="AN13" s="116"/>
      <c r="AO13" s="61" t="s">
        <v>227</v>
      </c>
      <c r="AP13" s="59"/>
      <c r="AQ13" s="66"/>
      <c r="AR13" s="88"/>
      <c r="AS13" s="66"/>
      <c r="AT13" s="88"/>
      <c r="AU13" s="66"/>
      <c r="AV13" s="88"/>
      <c r="AW13" s="66"/>
      <c r="AX13" s="88"/>
      <c r="AY13" s="66"/>
      <c r="AZ13" s="88"/>
    </row>
    <row r="14" spans="1:90" customFormat="1" x14ac:dyDescent="0.2">
      <c r="A14" t="s">
        <v>88</v>
      </c>
      <c r="B14" t="s">
        <v>162</v>
      </c>
      <c r="C14" s="65" t="s">
        <v>156</v>
      </c>
      <c r="D14" s="68" t="str">
        <f t="shared" si="41"/>
        <v>Deutschland, Franken, Ostdeutschland, weiss</v>
      </c>
      <c r="E14" s="86" t="s">
        <v>97</v>
      </c>
      <c r="F14" s="59"/>
      <c r="G14" s="70" t="s">
        <v>227</v>
      </c>
      <c r="H14" s="59"/>
      <c r="I14" s="70" t="s">
        <v>97</v>
      </c>
      <c r="J14" s="59"/>
      <c r="K14" s="66" t="s">
        <v>97</v>
      </c>
      <c r="L14" s="59"/>
      <c r="M14" s="70" t="s">
        <v>227</v>
      </c>
      <c r="N14" s="59"/>
      <c r="O14" s="70" t="s">
        <v>227</v>
      </c>
      <c r="P14" s="59"/>
      <c r="Q14" s="70" t="s">
        <v>97</v>
      </c>
      <c r="R14" s="59"/>
      <c r="S14" s="70" t="s">
        <v>227</v>
      </c>
      <c r="T14" s="59"/>
      <c r="U14" s="62" t="s">
        <v>97</v>
      </c>
      <c r="V14" s="59"/>
      <c r="W14" s="62" t="s">
        <v>97</v>
      </c>
      <c r="X14" s="59"/>
      <c r="Y14" s="66" t="s">
        <v>227</v>
      </c>
      <c r="Z14" s="59"/>
      <c r="AA14" s="61" t="s">
        <v>97</v>
      </c>
      <c r="AB14" s="59"/>
      <c r="AC14" s="62" t="s">
        <v>97</v>
      </c>
      <c r="AD14" s="59"/>
      <c r="AE14" s="61" t="s">
        <v>227</v>
      </c>
      <c r="AF14" s="59"/>
      <c r="AG14" s="61" t="s">
        <v>97</v>
      </c>
      <c r="AH14" s="59"/>
      <c r="AI14" s="66" t="s">
        <v>227</v>
      </c>
      <c r="AJ14" s="59"/>
      <c r="AK14" s="61" t="s">
        <v>97</v>
      </c>
      <c r="AL14" s="63"/>
      <c r="AM14" s="70" t="s">
        <v>227</v>
      </c>
      <c r="AN14" s="116"/>
      <c r="AO14" s="61" t="s">
        <v>227</v>
      </c>
      <c r="AP14" s="59"/>
      <c r="AQ14" s="66"/>
      <c r="AR14" s="88"/>
      <c r="AS14" s="66"/>
      <c r="AT14" s="88"/>
      <c r="AU14" s="66"/>
      <c r="AV14" s="88"/>
      <c r="AW14" s="66"/>
      <c r="AX14" s="88"/>
      <c r="AY14" s="66"/>
      <c r="AZ14" s="88"/>
    </row>
    <row r="15" spans="1:90" customFormat="1" x14ac:dyDescent="0.2">
      <c r="A15" t="s">
        <v>88</v>
      </c>
      <c r="B15" t="s">
        <v>163</v>
      </c>
      <c r="C15" s="65" t="s">
        <v>156</v>
      </c>
      <c r="D15" s="68" t="str">
        <f t="shared" si="41"/>
        <v>Deutschland, Nahe, Mittelrhein, Ahr, weiss</v>
      </c>
      <c r="E15" s="86" t="s">
        <v>97</v>
      </c>
      <c r="F15" s="59"/>
      <c r="G15" s="70" t="s">
        <v>227</v>
      </c>
      <c r="H15" s="59"/>
      <c r="I15" s="70" t="s">
        <v>97</v>
      </c>
      <c r="J15" s="59"/>
      <c r="K15" s="66" t="s">
        <v>227</v>
      </c>
      <c r="L15" s="59"/>
      <c r="M15" s="70" t="s">
        <v>227</v>
      </c>
      <c r="N15" s="59"/>
      <c r="O15" s="70" t="s">
        <v>227</v>
      </c>
      <c r="P15" s="59"/>
      <c r="Q15" s="70" t="s">
        <v>97</v>
      </c>
      <c r="R15" s="59"/>
      <c r="S15" s="70" t="s">
        <v>227</v>
      </c>
      <c r="T15" s="59"/>
      <c r="U15" s="62" t="s">
        <v>97</v>
      </c>
      <c r="V15" s="59"/>
      <c r="W15" s="62" t="s">
        <v>97</v>
      </c>
      <c r="X15" s="59"/>
      <c r="Y15" s="66" t="s">
        <v>227</v>
      </c>
      <c r="Z15" s="59"/>
      <c r="AA15" s="61" t="s">
        <v>97</v>
      </c>
      <c r="AB15" s="59"/>
      <c r="AC15" s="62" t="s">
        <v>97</v>
      </c>
      <c r="AD15" s="59"/>
      <c r="AE15" s="61" t="s">
        <v>227</v>
      </c>
      <c r="AF15" s="59"/>
      <c r="AG15" s="61" t="s">
        <v>97</v>
      </c>
      <c r="AH15" s="59"/>
      <c r="AI15" s="66" t="s">
        <v>227</v>
      </c>
      <c r="AJ15" s="59"/>
      <c r="AK15" s="61" t="s">
        <v>97</v>
      </c>
      <c r="AL15" s="63"/>
      <c r="AM15" s="70" t="s">
        <v>97</v>
      </c>
      <c r="AN15" s="116"/>
      <c r="AO15" s="61" t="s">
        <v>227</v>
      </c>
      <c r="AP15" s="59"/>
      <c r="AQ15" s="66"/>
      <c r="AR15" s="88"/>
      <c r="AS15" s="66"/>
      <c r="AT15" s="88"/>
      <c r="AU15" s="66"/>
      <c r="AV15" s="88"/>
      <c r="AW15" s="66"/>
      <c r="AX15" s="88"/>
      <c r="AY15" s="66"/>
      <c r="AZ15" s="88"/>
    </row>
    <row r="16" spans="1:90" customFormat="1" x14ac:dyDescent="0.2">
      <c r="A16" t="s">
        <v>88</v>
      </c>
      <c r="B16" t="s">
        <v>164</v>
      </c>
      <c r="C16" s="65" t="s">
        <v>156</v>
      </c>
      <c r="D16" s="68" t="str">
        <f t="shared" si="41"/>
        <v>Deutschland, Mosel, weiss</v>
      </c>
      <c r="E16" s="86" t="s">
        <v>227</v>
      </c>
      <c r="F16" s="59"/>
      <c r="G16" s="70" t="s">
        <v>227</v>
      </c>
      <c r="H16" s="59"/>
      <c r="I16" s="70" t="s">
        <v>97</v>
      </c>
      <c r="J16" s="59"/>
      <c r="K16" s="66" t="s">
        <v>227</v>
      </c>
      <c r="L16" s="59"/>
      <c r="M16" s="70" t="s">
        <v>227</v>
      </c>
      <c r="N16" s="59"/>
      <c r="O16" s="70" t="s">
        <v>227</v>
      </c>
      <c r="P16" s="59"/>
      <c r="Q16" s="70" t="s">
        <v>227</v>
      </c>
      <c r="R16" s="59"/>
      <c r="S16" s="70" t="s">
        <v>227</v>
      </c>
      <c r="T16" s="59"/>
      <c r="U16" s="62" t="s">
        <v>97</v>
      </c>
      <c r="V16" s="59"/>
      <c r="W16" s="62" t="s">
        <v>97</v>
      </c>
      <c r="X16" s="59"/>
      <c r="Y16" s="66" t="s">
        <v>227</v>
      </c>
      <c r="Z16" s="59"/>
      <c r="AA16" s="66" t="s">
        <v>227</v>
      </c>
      <c r="AB16" s="59"/>
      <c r="AC16" s="62" t="s">
        <v>97</v>
      </c>
      <c r="AD16" s="59"/>
      <c r="AE16" s="61" t="s">
        <v>227</v>
      </c>
      <c r="AF16" s="59"/>
      <c r="AG16" s="61" t="s">
        <v>97</v>
      </c>
      <c r="AH16" s="59"/>
      <c r="AI16" s="66" t="s">
        <v>227</v>
      </c>
      <c r="AJ16" s="59"/>
      <c r="AK16" s="61" t="s">
        <v>97</v>
      </c>
      <c r="AL16" s="63"/>
      <c r="AM16" s="70" t="s">
        <v>227</v>
      </c>
      <c r="AN16" s="116"/>
      <c r="AO16" s="61" t="s">
        <v>97</v>
      </c>
      <c r="AP16" s="59"/>
      <c r="AQ16" s="66"/>
      <c r="AR16" s="88"/>
      <c r="AS16" s="66"/>
      <c r="AT16" s="88"/>
      <c r="AU16" s="66"/>
      <c r="AV16" s="88"/>
      <c r="AW16" s="66"/>
      <c r="AX16" s="88"/>
      <c r="AY16" s="66"/>
      <c r="AZ16" s="88"/>
    </row>
    <row r="17" spans="1:52" customFormat="1" x14ac:dyDescent="0.2">
      <c r="A17" t="s">
        <v>88</v>
      </c>
      <c r="B17" t="s">
        <v>165</v>
      </c>
      <c r="C17" s="65" t="s">
        <v>156</v>
      </c>
      <c r="D17" s="68" t="str">
        <f t="shared" si="41"/>
        <v>Deutschland, Pfalz, weiss</v>
      </c>
      <c r="E17" s="86" t="s">
        <v>97</v>
      </c>
      <c r="F17" s="59"/>
      <c r="G17" s="70" t="s">
        <v>227</v>
      </c>
      <c r="H17" s="59"/>
      <c r="I17" s="70" t="s">
        <v>97</v>
      </c>
      <c r="J17" s="59"/>
      <c r="K17" s="66" t="s">
        <v>228</v>
      </c>
      <c r="L17" s="59"/>
      <c r="M17" s="70" t="s">
        <v>227</v>
      </c>
      <c r="N17" s="59"/>
      <c r="O17" s="70" t="s">
        <v>227</v>
      </c>
      <c r="P17" s="59"/>
      <c r="Q17" s="70" t="s">
        <v>97</v>
      </c>
      <c r="R17" s="59"/>
      <c r="S17" s="70" t="s">
        <v>227</v>
      </c>
      <c r="T17" s="59"/>
      <c r="U17" s="62" t="s">
        <v>97</v>
      </c>
      <c r="V17" s="59"/>
      <c r="W17" s="62" t="s">
        <v>97</v>
      </c>
      <c r="X17" s="59"/>
      <c r="Y17" s="66" t="s">
        <v>227</v>
      </c>
      <c r="Z17" s="59"/>
      <c r="AA17" s="66" t="s">
        <v>97</v>
      </c>
      <c r="AB17" s="59"/>
      <c r="AC17" s="62" t="s">
        <v>97</v>
      </c>
      <c r="AD17" s="59"/>
      <c r="AE17" s="61" t="s">
        <v>227</v>
      </c>
      <c r="AF17" s="59"/>
      <c r="AG17" s="61" t="s">
        <v>97</v>
      </c>
      <c r="AH17" s="59"/>
      <c r="AI17" s="66" t="s">
        <v>227</v>
      </c>
      <c r="AJ17" s="59"/>
      <c r="AK17" s="61" t="s">
        <v>227</v>
      </c>
      <c r="AL17" s="63"/>
      <c r="AM17" s="70" t="s">
        <v>97</v>
      </c>
      <c r="AN17" s="116"/>
      <c r="AO17" s="61" t="s">
        <v>227</v>
      </c>
      <c r="AP17" s="59"/>
      <c r="AQ17" s="66"/>
      <c r="AR17" s="88"/>
      <c r="AS17" s="66"/>
      <c r="AT17" s="88"/>
      <c r="AU17" s="66"/>
      <c r="AV17" s="88"/>
      <c r="AW17" s="66"/>
      <c r="AX17" s="88"/>
      <c r="AY17" s="66"/>
      <c r="AZ17" s="88"/>
    </row>
    <row r="18" spans="1:52" customFormat="1" x14ac:dyDescent="0.2">
      <c r="A18" t="s">
        <v>88</v>
      </c>
      <c r="B18" t="s">
        <v>132</v>
      </c>
      <c r="C18" s="65" t="s">
        <v>156</v>
      </c>
      <c r="D18" s="68" t="str">
        <f t="shared" si="41"/>
        <v>Deutschland, Rheingau, weiss</v>
      </c>
      <c r="E18" s="86" t="s">
        <v>97</v>
      </c>
      <c r="F18" s="59"/>
      <c r="G18" s="70" t="s">
        <v>227</v>
      </c>
      <c r="H18" s="59"/>
      <c r="I18" s="70" t="s">
        <v>97</v>
      </c>
      <c r="J18" s="59"/>
      <c r="K18" s="66" t="s">
        <v>227</v>
      </c>
      <c r="L18" s="59"/>
      <c r="M18" s="70" t="s">
        <v>227</v>
      </c>
      <c r="N18" s="59"/>
      <c r="O18" s="70" t="s">
        <v>227</v>
      </c>
      <c r="P18" s="59"/>
      <c r="Q18" s="70" t="s">
        <v>97</v>
      </c>
      <c r="R18" s="59"/>
      <c r="S18" s="70" t="s">
        <v>227</v>
      </c>
      <c r="T18" s="59"/>
      <c r="U18" s="62" t="s">
        <v>97</v>
      </c>
      <c r="V18" s="59"/>
      <c r="W18" s="62" t="s">
        <v>97</v>
      </c>
      <c r="X18" s="59"/>
      <c r="Y18" s="66" t="s">
        <v>227</v>
      </c>
      <c r="Z18" s="59"/>
      <c r="AA18" s="66" t="s">
        <v>227</v>
      </c>
      <c r="AB18" s="59"/>
      <c r="AC18" s="62" t="s">
        <v>97</v>
      </c>
      <c r="AD18" s="59"/>
      <c r="AE18" s="61" t="s">
        <v>227</v>
      </c>
      <c r="AF18" s="59"/>
      <c r="AG18" s="61" t="s">
        <v>97</v>
      </c>
      <c r="AH18" s="59"/>
      <c r="AI18" s="66" t="s">
        <v>227</v>
      </c>
      <c r="AJ18" s="59"/>
      <c r="AK18" s="61" t="s">
        <v>97</v>
      </c>
      <c r="AL18" s="63"/>
      <c r="AM18" s="70" t="s">
        <v>97</v>
      </c>
      <c r="AN18" s="116"/>
      <c r="AO18" s="61" t="s">
        <v>227</v>
      </c>
      <c r="AP18" s="59"/>
      <c r="AQ18" s="66"/>
      <c r="AR18" s="88"/>
      <c r="AS18" s="66"/>
      <c r="AT18" s="88"/>
      <c r="AU18" s="66"/>
      <c r="AV18" s="88"/>
      <c r="AW18" s="66"/>
      <c r="AX18" s="88"/>
      <c r="AY18" s="66"/>
      <c r="AZ18" s="88"/>
    </row>
    <row r="19" spans="1:52" customFormat="1" x14ac:dyDescent="0.2">
      <c r="A19" t="s">
        <v>88</v>
      </c>
      <c r="B19" t="s">
        <v>89</v>
      </c>
      <c r="C19" s="65" t="s">
        <v>156</v>
      </c>
      <c r="D19" s="68" t="str">
        <f t="shared" si="41"/>
        <v>Deutschland, Rheinhessen, weiss</v>
      </c>
      <c r="E19" s="86" t="s">
        <v>97</v>
      </c>
      <c r="F19" s="59"/>
      <c r="G19" s="70" t="s">
        <v>227</v>
      </c>
      <c r="H19" s="59"/>
      <c r="I19" s="70" t="s">
        <v>97</v>
      </c>
      <c r="J19" s="59"/>
      <c r="K19" s="66" t="s">
        <v>227</v>
      </c>
      <c r="L19" s="59"/>
      <c r="M19" s="70" t="s">
        <v>227</v>
      </c>
      <c r="N19" s="59"/>
      <c r="O19" s="70" t="s">
        <v>227</v>
      </c>
      <c r="P19" s="59"/>
      <c r="Q19" s="70" t="s">
        <v>97</v>
      </c>
      <c r="R19" s="59"/>
      <c r="S19" s="70" t="s">
        <v>227</v>
      </c>
      <c r="T19" s="59"/>
      <c r="U19" s="62" t="s">
        <v>97</v>
      </c>
      <c r="V19" s="59"/>
      <c r="W19" s="62" t="s">
        <v>97</v>
      </c>
      <c r="X19" s="59"/>
      <c r="Y19" s="66" t="s">
        <v>227</v>
      </c>
      <c r="Z19" s="59"/>
      <c r="AA19" s="66" t="s">
        <v>227</v>
      </c>
      <c r="AB19" s="59"/>
      <c r="AC19" s="62" t="s">
        <v>97</v>
      </c>
      <c r="AD19" s="59"/>
      <c r="AE19" s="61" t="s">
        <v>227</v>
      </c>
      <c r="AF19" s="59"/>
      <c r="AG19" s="61" t="s">
        <v>97</v>
      </c>
      <c r="AH19" s="59"/>
      <c r="AI19" s="66" t="s">
        <v>227</v>
      </c>
      <c r="AJ19" s="59"/>
      <c r="AK19" s="61" t="s">
        <v>227</v>
      </c>
      <c r="AL19" s="63"/>
      <c r="AM19" s="118" t="s">
        <v>97</v>
      </c>
      <c r="AN19" s="117"/>
      <c r="AO19" s="101" t="s">
        <v>227</v>
      </c>
      <c r="AP19" s="59"/>
      <c r="AQ19" s="66"/>
      <c r="AR19" s="88"/>
      <c r="AS19" s="66"/>
      <c r="AT19" s="88"/>
      <c r="AU19" s="66"/>
      <c r="AV19" s="88"/>
      <c r="AW19" s="66"/>
      <c r="AX19" s="88"/>
      <c r="AY19" s="66"/>
      <c r="AZ19" s="88"/>
    </row>
    <row r="20" spans="1:52" s="76" customFormat="1" x14ac:dyDescent="0.2">
      <c r="A20" s="76" t="s">
        <v>43</v>
      </c>
      <c r="B20" s="76" t="s">
        <v>68</v>
      </c>
      <c r="C20" s="82" t="s">
        <v>156</v>
      </c>
      <c r="D20" s="84" t="str">
        <f t="shared" si="41"/>
        <v>Österreich, Niederösterreich, weiss</v>
      </c>
      <c r="E20" s="74" t="s">
        <v>97</v>
      </c>
      <c r="F20" s="78"/>
      <c r="G20" s="75" t="s">
        <v>227</v>
      </c>
      <c r="H20" s="78"/>
      <c r="I20" s="74" t="s">
        <v>97</v>
      </c>
      <c r="J20" s="78"/>
      <c r="K20" s="74" t="s">
        <v>97</v>
      </c>
      <c r="L20" s="78"/>
      <c r="M20" s="74" t="s">
        <v>97</v>
      </c>
      <c r="N20" s="78"/>
      <c r="O20" s="75" t="s">
        <v>227</v>
      </c>
      <c r="P20" s="78"/>
      <c r="Q20" s="74" t="s">
        <v>97</v>
      </c>
      <c r="R20" s="78"/>
      <c r="S20" s="75" t="s">
        <v>227</v>
      </c>
      <c r="T20" s="78"/>
      <c r="U20" s="74" t="s">
        <v>97</v>
      </c>
      <c r="V20" s="78"/>
      <c r="W20" s="74" t="s">
        <v>97</v>
      </c>
      <c r="X20" s="78"/>
      <c r="Y20" s="74" t="s">
        <v>97</v>
      </c>
      <c r="Z20" s="78"/>
      <c r="AA20" s="74" t="s">
        <v>97</v>
      </c>
      <c r="AB20" s="78"/>
      <c r="AC20" s="74" t="s">
        <v>97</v>
      </c>
      <c r="AD20" s="78"/>
      <c r="AE20" s="79" t="s">
        <v>227</v>
      </c>
      <c r="AF20" s="78"/>
      <c r="AG20" s="79" t="s">
        <v>97</v>
      </c>
      <c r="AH20" s="78"/>
      <c r="AI20" s="79" t="s">
        <v>227</v>
      </c>
      <c r="AJ20" s="78"/>
      <c r="AK20" s="79" t="s">
        <v>97</v>
      </c>
      <c r="AL20" s="78"/>
      <c r="AM20" s="77" t="s">
        <v>227</v>
      </c>
      <c r="AN20" s="78"/>
      <c r="AO20" s="61" t="s">
        <v>97</v>
      </c>
      <c r="AP20" s="78"/>
      <c r="AQ20" s="79"/>
      <c r="AR20" s="78"/>
      <c r="AS20" s="79"/>
      <c r="AT20" s="78"/>
      <c r="AU20" s="79"/>
      <c r="AV20" s="78"/>
      <c r="AW20" s="79"/>
      <c r="AX20" s="78"/>
      <c r="AY20" s="79"/>
      <c r="AZ20" s="78"/>
    </row>
    <row r="21" spans="1:52" customFormat="1" x14ac:dyDescent="0.2">
      <c r="A21" t="s">
        <v>43</v>
      </c>
      <c r="B21" t="s">
        <v>166</v>
      </c>
      <c r="C21" s="65" t="s">
        <v>156</v>
      </c>
      <c r="D21" s="68" t="str">
        <f t="shared" si="41"/>
        <v>Österreich, Steiermark, weiss</v>
      </c>
      <c r="E21" s="62" t="s">
        <v>97</v>
      </c>
      <c r="F21" s="59"/>
      <c r="G21" s="70" t="s">
        <v>227</v>
      </c>
      <c r="H21" s="59"/>
      <c r="I21" s="62" t="s">
        <v>97</v>
      </c>
      <c r="J21" s="59"/>
      <c r="K21" s="62" t="s">
        <v>97</v>
      </c>
      <c r="L21" s="59"/>
      <c r="M21" s="62" t="s">
        <v>97</v>
      </c>
      <c r="N21" s="59"/>
      <c r="O21" s="57" t="s">
        <v>228</v>
      </c>
      <c r="P21" s="59"/>
      <c r="Q21" s="62" t="s">
        <v>97</v>
      </c>
      <c r="R21" s="59"/>
      <c r="S21" s="70" t="s">
        <v>227</v>
      </c>
      <c r="T21" s="59"/>
      <c r="U21" s="62" t="s">
        <v>97</v>
      </c>
      <c r="V21" s="59"/>
      <c r="W21" s="62" t="s">
        <v>97</v>
      </c>
      <c r="X21" s="59"/>
      <c r="Y21" s="62" t="s">
        <v>97</v>
      </c>
      <c r="Z21" s="59"/>
      <c r="AA21" s="62" t="s">
        <v>97</v>
      </c>
      <c r="AB21" s="59"/>
      <c r="AC21" s="62" t="s">
        <v>97</v>
      </c>
      <c r="AD21" s="59"/>
      <c r="AE21" s="57" t="s">
        <v>227</v>
      </c>
      <c r="AF21" s="59"/>
      <c r="AG21" s="61" t="s">
        <v>97</v>
      </c>
      <c r="AH21" s="59"/>
      <c r="AI21" s="57" t="s">
        <v>227</v>
      </c>
      <c r="AJ21" s="59"/>
      <c r="AK21" s="57" t="s">
        <v>97</v>
      </c>
      <c r="AL21" s="59"/>
      <c r="AM21" s="70" t="s">
        <v>227</v>
      </c>
      <c r="AN21" s="59"/>
      <c r="AO21" s="61" t="s">
        <v>97</v>
      </c>
      <c r="AP21" s="59"/>
      <c r="AQ21" s="57"/>
      <c r="AR21" s="88"/>
      <c r="AS21" s="57"/>
      <c r="AT21" s="88"/>
      <c r="AU21" s="57"/>
      <c r="AV21" s="88"/>
      <c r="AW21" s="57"/>
      <c r="AX21" s="88"/>
      <c r="AY21" s="57"/>
      <c r="AZ21" s="88"/>
    </row>
    <row r="22" spans="1:52" customFormat="1" x14ac:dyDescent="0.2">
      <c r="A22" t="s">
        <v>43</v>
      </c>
      <c r="B22" t="s">
        <v>109</v>
      </c>
      <c r="C22" s="65" t="s">
        <v>155</v>
      </c>
      <c r="D22" s="68" t="str">
        <f t="shared" si="41"/>
        <v>Österreich, Burgenland, rot</v>
      </c>
      <c r="E22" s="62" t="s">
        <v>97</v>
      </c>
      <c r="F22" s="59"/>
      <c r="G22" s="62" t="s">
        <v>97</v>
      </c>
      <c r="H22" s="59"/>
      <c r="I22" s="62" t="s">
        <v>97</v>
      </c>
      <c r="J22" s="59"/>
      <c r="K22" s="62" t="s">
        <v>97</v>
      </c>
      <c r="L22" s="59"/>
      <c r="M22" s="62" t="s">
        <v>97</v>
      </c>
      <c r="N22" s="59"/>
      <c r="O22" s="70" t="s">
        <v>227</v>
      </c>
      <c r="P22" s="59"/>
      <c r="Q22" s="62" t="s">
        <v>97</v>
      </c>
      <c r="R22" s="59"/>
      <c r="S22" s="70" t="s">
        <v>227</v>
      </c>
      <c r="T22" s="59"/>
      <c r="U22" s="62" t="s">
        <v>97</v>
      </c>
      <c r="V22" s="59"/>
      <c r="W22" s="62" t="s">
        <v>97</v>
      </c>
      <c r="X22" s="59"/>
      <c r="Y22" s="62" t="s">
        <v>97</v>
      </c>
      <c r="Z22" s="59"/>
      <c r="AA22" s="57" t="s">
        <v>227</v>
      </c>
      <c r="AB22" s="59"/>
      <c r="AC22" s="62" t="s">
        <v>97</v>
      </c>
      <c r="AD22" s="59"/>
      <c r="AE22" s="57" t="s">
        <v>227</v>
      </c>
      <c r="AF22" s="59"/>
      <c r="AG22" s="61" t="s">
        <v>97</v>
      </c>
      <c r="AH22" s="59"/>
      <c r="AI22" s="57" t="s">
        <v>227</v>
      </c>
      <c r="AJ22" s="59"/>
      <c r="AK22" s="57" t="s">
        <v>97</v>
      </c>
      <c r="AL22" s="59"/>
      <c r="AM22" s="70" t="s">
        <v>227</v>
      </c>
      <c r="AN22" s="59"/>
      <c r="AO22" s="61" t="s">
        <v>97</v>
      </c>
      <c r="AP22" s="59"/>
      <c r="AQ22" s="57"/>
      <c r="AR22" s="88"/>
      <c r="AS22" s="57"/>
      <c r="AT22" s="88"/>
      <c r="AU22" s="57"/>
      <c r="AV22" s="88"/>
      <c r="AW22" s="57"/>
      <c r="AX22" s="88"/>
      <c r="AY22" s="57"/>
      <c r="AZ22" s="88"/>
    </row>
    <row r="23" spans="1:52" customFormat="1" x14ac:dyDescent="0.2">
      <c r="A23" t="s">
        <v>43</v>
      </c>
      <c r="B23" t="s">
        <v>109</v>
      </c>
      <c r="C23" s="65" t="s">
        <v>156</v>
      </c>
      <c r="D23" s="68" t="str">
        <f t="shared" si="41"/>
        <v>Österreich, Burgenland, weiss</v>
      </c>
      <c r="E23" s="62" t="s">
        <v>97</v>
      </c>
      <c r="F23" s="59"/>
      <c r="G23" s="62" t="s">
        <v>97</v>
      </c>
      <c r="H23" s="59"/>
      <c r="I23" s="62" t="s">
        <v>97</v>
      </c>
      <c r="J23" s="59"/>
      <c r="K23" s="62" t="s">
        <v>97</v>
      </c>
      <c r="L23" s="59"/>
      <c r="M23" s="62" t="s">
        <v>97</v>
      </c>
      <c r="N23" s="59"/>
      <c r="O23" s="70" t="s">
        <v>227</v>
      </c>
      <c r="P23" s="59"/>
      <c r="Q23" s="62" t="s">
        <v>97</v>
      </c>
      <c r="R23" s="59"/>
      <c r="S23" s="70" t="s">
        <v>227</v>
      </c>
      <c r="T23" s="59"/>
      <c r="U23" s="62" t="s">
        <v>97</v>
      </c>
      <c r="V23" s="59"/>
      <c r="W23" s="62" t="s">
        <v>97</v>
      </c>
      <c r="X23" s="59"/>
      <c r="Y23" s="62" t="s">
        <v>97</v>
      </c>
      <c r="Z23" s="59"/>
      <c r="AA23" s="57" t="s">
        <v>227</v>
      </c>
      <c r="AB23" s="59"/>
      <c r="AC23" s="62" t="s">
        <v>97</v>
      </c>
      <c r="AD23" s="59"/>
      <c r="AE23" s="57" t="s">
        <v>227</v>
      </c>
      <c r="AF23" s="59"/>
      <c r="AG23" s="61" t="s">
        <v>97</v>
      </c>
      <c r="AH23" s="59"/>
      <c r="AI23" s="57" t="s">
        <v>227</v>
      </c>
      <c r="AJ23" s="59"/>
      <c r="AK23" s="57" t="s">
        <v>97</v>
      </c>
      <c r="AL23" s="59"/>
      <c r="AM23" s="70" t="s">
        <v>227</v>
      </c>
      <c r="AN23" s="59"/>
      <c r="AO23" s="61" t="s">
        <v>97</v>
      </c>
      <c r="AP23" s="59"/>
      <c r="AQ23" s="57"/>
      <c r="AR23" s="88"/>
      <c r="AS23" s="57"/>
      <c r="AT23" s="88"/>
      <c r="AU23" s="57"/>
      <c r="AV23" s="88"/>
      <c r="AW23" s="57"/>
      <c r="AX23" s="88"/>
      <c r="AY23" s="57"/>
      <c r="AZ23" s="88"/>
    </row>
    <row r="24" spans="1:52" customFormat="1" x14ac:dyDescent="0.2">
      <c r="A24" t="s">
        <v>43</v>
      </c>
      <c r="B24" t="s">
        <v>160</v>
      </c>
      <c r="C24" s="65" t="s">
        <v>156</v>
      </c>
      <c r="D24" s="68" t="str">
        <f t="shared" si="41"/>
        <v>Österreich, Alle Regionen, edelsüss, weiss</v>
      </c>
      <c r="E24" s="62" t="s">
        <v>97</v>
      </c>
      <c r="F24" s="59"/>
      <c r="G24" s="70" t="s">
        <v>227</v>
      </c>
      <c r="H24" s="59"/>
      <c r="I24" s="62" t="s">
        <v>97</v>
      </c>
      <c r="J24" s="59"/>
      <c r="K24" s="62" t="s">
        <v>97</v>
      </c>
      <c r="L24" s="59"/>
      <c r="M24" s="62" t="s">
        <v>97</v>
      </c>
      <c r="N24" s="59"/>
      <c r="O24" s="70" t="s">
        <v>227</v>
      </c>
      <c r="P24" s="59"/>
      <c r="Q24" s="62" t="s">
        <v>97</v>
      </c>
      <c r="R24" s="59"/>
      <c r="S24" s="70" t="s">
        <v>227</v>
      </c>
      <c r="T24" s="59"/>
      <c r="U24" s="62" t="s">
        <v>97</v>
      </c>
      <c r="V24" s="59"/>
      <c r="W24" s="62" t="s">
        <v>97</v>
      </c>
      <c r="X24" s="59"/>
      <c r="Y24" s="62" t="s">
        <v>97</v>
      </c>
      <c r="Z24" s="59"/>
      <c r="AA24" s="62" t="s">
        <v>97</v>
      </c>
      <c r="AB24" s="59"/>
      <c r="AC24" s="62" t="s">
        <v>97</v>
      </c>
      <c r="AD24" s="59"/>
      <c r="AE24" s="57" t="s">
        <v>227</v>
      </c>
      <c r="AF24" s="59"/>
      <c r="AG24" s="61" t="s">
        <v>97</v>
      </c>
      <c r="AH24" s="59"/>
      <c r="AI24" s="57" t="s">
        <v>227</v>
      </c>
      <c r="AJ24" s="59"/>
      <c r="AK24" s="57" t="s">
        <v>97</v>
      </c>
      <c r="AL24" s="59"/>
      <c r="AM24" s="70" t="s">
        <v>227</v>
      </c>
      <c r="AN24" s="59"/>
      <c r="AO24" s="101" t="s">
        <v>97</v>
      </c>
      <c r="AP24" s="59"/>
      <c r="AQ24" s="57"/>
      <c r="AR24" s="88"/>
      <c r="AS24" s="57"/>
      <c r="AT24" s="88"/>
      <c r="AU24" s="57"/>
      <c r="AV24" s="88"/>
      <c r="AW24" s="57"/>
      <c r="AX24" s="88"/>
      <c r="AY24" s="57"/>
      <c r="AZ24" s="88"/>
    </row>
    <row r="25" spans="1:52" s="76" customFormat="1" x14ac:dyDescent="0.2">
      <c r="A25" s="76" t="s">
        <v>167</v>
      </c>
      <c r="B25" s="76" t="s">
        <v>168</v>
      </c>
      <c r="C25" s="82" t="s">
        <v>156</v>
      </c>
      <c r="D25" s="84" t="str">
        <f t="shared" si="41"/>
        <v>Ungarn, Tokaj edelsüss, weiss</v>
      </c>
      <c r="E25" s="80" t="s">
        <v>97</v>
      </c>
      <c r="F25" s="78"/>
      <c r="G25" s="79" t="s">
        <v>227</v>
      </c>
      <c r="H25" s="78"/>
      <c r="I25" s="79" t="s">
        <v>227</v>
      </c>
      <c r="J25" s="78"/>
      <c r="K25" s="79" t="s">
        <v>97</v>
      </c>
      <c r="L25" s="78"/>
      <c r="M25" s="79" t="s">
        <v>97</v>
      </c>
      <c r="N25" s="78"/>
      <c r="O25" s="79" t="s">
        <v>97</v>
      </c>
      <c r="P25" s="78"/>
      <c r="Q25" s="79" t="s">
        <v>97</v>
      </c>
      <c r="R25" s="78"/>
      <c r="S25" s="79" t="s">
        <v>227</v>
      </c>
      <c r="T25" s="78"/>
      <c r="U25" s="79" t="s">
        <v>227</v>
      </c>
      <c r="V25" s="78"/>
      <c r="W25" s="79" t="s">
        <v>227</v>
      </c>
      <c r="X25" s="78"/>
      <c r="Y25" s="79" t="s">
        <v>97</v>
      </c>
      <c r="Z25" s="78"/>
      <c r="AA25" s="79" t="s">
        <v>227</v>
      </c>
      <c r="AB25" s="78"/>
      <c r="AC25" s="79" t="s">
        <v>227</v>
      </c>
      <c r="AD25" s="78"/>
      <c r="AE25" s="79" t="s">
        <v>227</v>
      </c>
      <c r="AF25" s="78"/>
      <c r="AG25" s="79" t="s">
        <v>97</v>
      </c>
      <c r="AH25" s="78"/>
      <c r="AI25" s="79" t="s">
        <v>97</v>
      </c>
      <c r="AJ25" s="78"/>
      <c r="AK25" s="79" t="s">
        <v>227</v>
      </c>
      <c r="AL25" s="78"/>
      <c r="AM25" s="77" t="s">
        <v>227</v>
      </c>
      <c r="AN25" s="78"/>
      <c r="AO25" s="101" t="s">
        <v>227</v>
      </c>
      <c r="AP25" s="78"/>
      <c r="AQ25" s="79"/>
      <c r="AR25" s="78"/>
      <c r="AS25" s="79"/>
      <c r="AT25" s="78"/>
      <c r="AU25" s="79"/>
      <c r="AV25" s="78"/>
      <c r="AW25" s="79"/>
      <c r="AX25" s="78"/>
      <c r="AY25" s="79"/>
      <c r="AZ25" s="78"/>
    </row>
    <row r="26" spans="1:52" s="76" customFormat="1" x14ac:dyDescent="0.2">
      <c r="A26" s="76" t="s">
        <v>169</v>
      </c>
      <c r="C26" s="82" t="s">
        <v>155</v>
      </c>
      <c r="D26" s="84" t="str">
        <f t="shared" si="41"/>
        <v>Griechenland, , rot</v>
      </c>
      <c r="E26" s="80" t="s">
        <v>97</v>
      </c>
      <c r="F26" s="78"/>
      <c r="G26" s="79" t="s">
        <v>227</v>
      </c>
      <c r="H26" s="78"/>
      <c r="I26" s="79" t="s">
        <v>97</v>
      </c>
      <c r="J26" s="78"/>
      <c r="K26" s="79" t="s">
        <v>97</v>
      </c>
      <c r="L26" s="78"/>
      <c r="M26" s="79" t="s">
        <v>97</v>
      </c>
      <c r="N26" s="78"/>
      <c r="O26" s="79" t="s">
        <v>227</v>
      </c>
      <c r="P26" s="78"/>
      <c r="Q26" s="79" t="s">
        <v>227</v>
      </c>
      <c r="R26" s="78"/>
      <c r="S26" s="79" t="s">
        <v>97</v>
      </c>
      <c r="T26" s="78"/>
      <c r="U26" s="79" t="s">
        <v>227</v>
      </c>
      <c r="V26" s="78"/>
      <c r="W26" s="79" t="s">
        <v>97</v>
      </c>
      <c r="X26" s="78"/>
      <c r="Y26" s="79" t="s">
        <v>97</v>
      </c>
      <c r="Z26" s="78"/>
      <c r="AA26" s="79" t="s">
        <v>228</v>
      </c>
      <c r="AB26" s="78"/>
      <c r="AC26" s="80" t="s">
        <v>97</v>
      </c>
      <c r="AD26" s="78"/>
      <c r="AE26" s="79" t="s">
        <v>227</v>
      </c>
      <c r="AF26" s="78"/>
      <c r="AG26" s="79" t="s">
        <v>97</v>
      </c>
      <c r="AH26" s="78"/>
      <c r="AI26" s="79" t="s">
        <v>227</v>
      </c>
      <c r="AJ26" s="78"/>
      <c r="AK26" s="79" t="s">
        <v>97</v>
      </c>
      <c r="AL26" s="78"/>
      <c r="AM26" s="77" t="s">
        <v>97</v>
      </c>
      <c r="AN26" s="78"/>
      <c r="AO26" s="101" t="s">
        <v>227</v>
      </c>
      <c r="AP26" s="78"/>
      <c r="AQ26" s="79"/>
      <c r="AR26" s="78"/>
      <c r="AS26" s="79"/>
      <c r="AT26" s="78"/>
      <c r="AU26" s="79"/>
      <c r="AV26" s="78"/>
      <c r="AW26" s="79"/>
      <c r="AX26" s="78"/>
      <c r="AY26" s="79"/>
      <c r="AZ26" s="78"/>
    </row>
    <row r="27" spans="1:52" s="76" customFormat="1" x14ac:dyDescent="0.2">
      <c r="A27" s="76" t="s">
        <v>56</v>
      </c>
      <c r="B27" s="76" t="s">
        <v>65</v>
      </c>
      <c r="C27" s="82" t="s">
        <v>155</v>
      </c>
      <c r="D27" s="84" t="str">
        <f t="shared" si="41"/>
        <v>USA, Kalifornien, rot</v>
      </c>
      <c r="E27" s="80" t="s">
        <v>97</v>
      </c>
      <c r="F27" s="78"/>
      <c r="G27" s="79" t="s">
        <v>227</v>
      </c>
      <c r="H27" s="78"/>
      <c r="I27" s="79" t="s">
        <v>97</v>
      </c>
      <c r="J27" s="78"/>
      <c r="K27" s="79" t="s">
        <v>227</v>
      </c>
      <c r="L27" s="78"/>
      <c r="M27" s="79" t="s">
        <v>97</v>
      </c>
      <c r="N27" s="78"/>
      <c r="O27" s="79" t="s">
        <v>97</v>
      </c>
      <c r="P27" s="78"/>
      <c r="Q27" s="79" t="s">
        <v>97</v>
      </c>
      <c r="R27" s="78"/>
      <c r="S27" s="79" t="s">
        <v>227</v>
      </c>
      <c r="T27" s="78"/>
      <c r="U27" s="79" t="s">
        <v>228</v>
      </c>
      <c r="V27" s="78"/>
      <c r="W27" s="79" t="s">
        <v>97</v>
      </c>
      <c r="X27" s="78"/>
      <c r="Y27" s="79" t="s">
        <v>97</v>
      </c>
      <c r="Z27" s="78"/>
      <c r="AA27" s="79" t="s">
        <v>97</v>
      </c>
      <c r="AB27" s="78"/>
      <c r="AC27" s="80" t="s">
        <v>97</v>
      </c>
      <c r="AD27" s="78"/>
      <c r="AE27" s="79" t="s">
        <v>227</v>
      </c>
      <c r="AF27" s="78"/>
      <c r="AG27" s="79" t="s">
        <v>227</v>
      </c>
      <c r="AH27" s="78"/>
      <c r="AI27" s="79" t="s">
        <v>227</v>
      </c>
      <c r="AJ27" s="78"/>
      <c r="AK27" s="79" t="s">
        <v>227</v>
      </c>
      <c r="AL27" s="78"/>
      <c r="AM27" s="77" t="s">
        <v>228</v>
      </c>
      <c r="AN27" s="78"/>
      <c r="AO27" s="79" t="s">
        <v>97</v>
      </c>
      <c r="AP27" s="78"/>
      <c r="AQ27" s="79"/>
      <c r="AR27" s="78"/>
      <c r="AS27" s="79"/>
      <c r="AT27" s="78"/>
      <c r="AU27" s="79"/>
      <c r="AV27" s="78"/>
      <c r="AW27" s="79"/>
      <c r="AX27" s="78"/>
      <c r="AY27" s="79"/>
      <c r="AZ27" s="78"/>
    </row>
    <row r="28" spans="1:52" customFormat="1" x14ac:dyDescent="0.2">
      <c r="A28" t="s">
        <v>56</v>
      </c>
      <c r="B28" t="s">
        <v>65</v>
      </c>
      <c r="C28" s="65" t="s">
        <v>156</v>
      </c>
      <c r="D28" s="68" t="str">
        <f t="shared" si="41"/>
        <v>USA, Kalifornien, weiss</v>
      </c>
      <c r="E28" s="63" t="s">
        <v>97</v>
      </c>
      <c r="F28" s="59"/>
      <c r="G28" s="57" t="s">
        <v>97</v>
      </c>
      <c r="H28" s="59"/>
      <c r="I28" s="57" t="s">
        <v>97</v>
      </c>
      <c r="J28" s="59"/>
      <c r="K28" s="57" t="s">
        <v>227</v>
      </c>
      <c r="L28" s="59"/>
      <c r="M28" s="57" t="s">
        <v>97</v>
      </c>
      <c r="N28" s="59"/>
      <c r="O28" s="57" t="s">
        <v>227</v>
      </c>
      <c r="P28" s="59"/>
      <c r="Q28" s="57" t="s">
        <v>97</v>
      </c>
      <c r="R28" s="59"/>
      <c r="S28" s="57" t="s">
        <v>228</v>
      </c>
      <c r="T28" s="59"/>
      <c r="U28" s="57" t="s">
        <v>228</v>
      </c>
      <c r="V28" s="59"/>
      <c r="W28" s="57" t="s">
        <v>97</v>
      </c>
      <c r="X28" s="59"/>
      <c r="Y28" s="57" t="s">
        <v>97</v>
      </c>
      <c r="Z28" s="59"/>
      <c r="AA28" s="57" t="s">
        <v>97</v>
      </c>
      <c r="AB28" s="59"/>
      <c r="AC28" s="63" t="s">
        <v>97</v>
      </c>
      <c r="AD28" s="59"/>
      <c r="AE28" s="57" t="s">
        <v>227</v>
      </c>
      <c r="AF28" s="59"/>
      <c r="AG28" s="57" t="s">
        <v>227</v>
      </c>
      <c r="AH28" s="59"/>
      <c r="AI28" s="57" t="s">
        <v>227</v>
      </c>
      <c r="AJ28" s="59"/>
      <c r="AK28" s="57" t="s">
        <v>227</v>
      </c>
      <c r="AL28" s="59"/>
      <c r="AM28" s="66" t="s">
        <v>228</v>
      </c>
      <c r="AN28" s="59"/>
      <c r="AO28" s="57" t="s">
        <v>97</v>
      </c>
      <c r="AP28" s="59"/>
      <c r="AQ28" s="57"/>
      <c r="AR28" s="88"/>
      <c r="AS28" s="57"/>
      <c r="AT28" s="88"/>
      <c r="AU28" s="57"/>
      <c r="AV28" s="88"/>
      <c r="AW28" s="57"/>
      <c r="AX28" s="88"/>
      <c r="AY28" s="57"/>
      <c r="AZ28" s="88"/>
    </row>
    <row r="29" spans="1:52" customFormat="1" x14ac:dyDescent="0.2">
      <c r="A29" t="s">
        <v>56</v>
      </c>
      <c r="B29" t="s">
        <v>232</v>
      </c>
      <c r="C29" s="65" t="s">
        <v>155</v>
      </c>
      <c r="D29" s="68" t="str">
        <f t="shared" si="41"/>
        <v>USA, Oregon, rot</v>
      </c>
      <c r="E29" s="63" t="s">
        <v>227</v>
      </c>
      <c r="F29" s="59"/>
      <c r="G29" s="57" t="s">
        <v>97</v>
      </c>
      <c r="H29" s="59"/>
      <c r="I29" s="57" t="s">
        <v>97</v>
      </c>
      <c r="J29" s="59"/>
      <c r="K29" s="57" t="s">
        <v>97</v>
      </c>
      <c r="L29" s="59"/>
      <c r="M29" s="57" t="s">
        <v>227</v>
      </c>
      <c r="N29" s="59"/>
      <c r="O29" s="57" t="s">
        <v>97</v>
      </c>
      <c r="P29" s="59"/>
      <c r="Q29" s="57" t="s">
        <v>227</v>
      </c>
      <c r="R29" s="59"/>
      <c r="S29" s="57" t="s">
        <v>97</v>
      </c>
      <c r="T29" s="59"/>
      <c r="U29" s="57" t="s">
        <v>228</v>
      </c>
      <c r="V29" s="59"/>
      <c r="W29" s="57" t="s">
        <v>97</v>
      </c>
      <c r="X29" s="59"/>
      <c r="Y29" s="57" t="s">
        <v>97</v>
      </c>
      <c r="Z29" s="59"/>
      <c r="AA29" s="57" t="s">
        <v>97</v>
      </c>
      <c r="AB29" s="59"/>
      <c r="AC29" s="63" t="s">
        <v>97</v>
      </c>
      <c r="AD29" s="59"/>
      <c r="AE29" s="57" t="s">
        <v>227</v>
      </c>
      <c r="AF29" s="59"/>
      <c r="AG29" s="57" t="s">
        <v>227</v>
      </c>
      <c r="AH29" s="59"/>
      <c r="AI29" s="57" t="s">
        <v>227</v>
      </c>
      <c r="AJ29" s="59"/>
      <c r="AK29" s="57" t="s">
        <v>227</v>
      </c>
      <c r="AL29" s="59"/>
      <c r="AM29" s="66" t="s">
        <v>227</v>
      </c>
      <c r="AN29" s="59"/>
      <c r="AO29" s="57" t="s">
        <v>97</v>
      </c>
      <c r="AP29" s="59"/>
      <c r="AQ29" s="57"/>
      <c r="AR29" s="88"/>
      <c r="AS29" s="57"/>
      <c r="AT29" s="88"/>
      <c r="AU29" s="57"/>
      <c r="AV29" s="88"/>
      <c r="AW29" s="57"/>
      <c r="AX29" s="88"/>
      <c r="AY29" s="57"/>
      <c r="AZ29" s="88"/>
    </row>
    <row r="30" spans="1:52" s="76" customFormat="1" x14ac:dyDescent="0.2">
      <c r="A30" s="76" t="s">
        <v>34</v>
      </c>
      <c r="C30" s="82" t="s">
        <v>155</v>
      </c>
      <c r="D30" s="84" t="str">
        <f t="shared" si="41"/>
        <v>Chile, , rot</v>
      </c>
      <c r="E30" s="80" t="s">
        <v>97</v>
      </c>
      <c r="F30" s="78"/>
      <c r="G30" s="79" t="s">
        <v>227</v>
      </c>
      <c r="H30" s="78"/>
      <c r="I30" s="79" t="s">
        <v>97</v>
      </c>
      <c r="J30" s="78"/>
      <c r="K30" s="79" t="s">
        <v>97</v>
      </c>
      <c r="L30" s="78"/>
      <c r="M30" s="79" t="s">
        <v>97</v>
      </c>
      <c r="N30" s="78"/>
      <c r="O30" s="79" t="s">
        <v>97</v>
      </c>
      <c r="P30" s="78"/>
      <c r="Q30" s="79" t="s">
        <v>227</v>
      </c>
      <c r="R30" s="78"/>
      <c r="S30" s="79" t="s">
        <v>97</v>
      </c>
      <c r="T30" s="78"/>
      <c r="U30" s="79" t="s">
        <v>227</v>
      </c>
      <c r="V30" s="78"/>
      <c r="W30" s="79" t="s">
        <v>228</v>
      </c>
      <c r="X30" s="78"/>
      <c r="Y30" s="79" t="s">
        <v>97</v>
      </c>
      <c r="Z30" s="78"/>
      <c r="AA30" s="79" t="s">
        <v>227</v>
      </c>
      <c r="AB30" s="78"/>
      <c r="AC30" s="80" t="s">
        <v>97</v>
      </c>
      <c r="AD30" s="78"/>
      <c r="AE30" s="79" t="s">
        <v>228</v>
      </c>
      <c r="AF30" s="78"/>
      <c r="AG30" s="79" t="s">
        <v>227</v>
      </c>
      <c r="AH30" s="78"/>
      <c r="AI30" s="79" t="s">
        <v>97</v>
      </c>
      <c r="AJ30" s="78"/>
      <c r="AK30" s="79" t="s">
        <v>228</v>
      </c>
      <c r="AL30" s="78"/>
      <c r="AM30" s="77" t="s">
        <v>227</v>
      </c>
      <c r="AN30" s="78"/>
      <c r="AO30" s="79" t="s">
        <v>227</v>
      </c>
      <c r="AP30" s="78"/>
      <c r="AQ30" s="79"/>
      <c r="AR30" s="78"/>
      <c r="AS30" s="79"/>
      <c r="AT30" s="78"/>
      <c r="AU30" s="79"/>
      <c r="AV30" s="78"/>
      <c r="AW30" s="79"/>
      <c r="AX30" s="78"/>
      <c r="AY30" s="79"/>
      <c r="AZ30" s="78"/>
    </row>
    <row r="31" spans="1:52" customFormat="1" x14ac:dyDescent="0.2">
      <c r="A31" t="s">
        <v>34</v>
      </c>
      <c r="C31" s="65" t="s">
        <v>156</v>
      </c>
      <c r="D31" s="68" t="str">
        <f t="shared" si="41"/>
        <v>Chile, , weiss</v>
      </c>
      <c r="E31" s="63" t="s">
        <v>97</v>
      </c>
      <c r="F31" s="59"/>
      <c r="G31" s="57" t="s">
        <v>227</v>
      </c>
      <c r="H31" s="59"/>
      <c r="I31" s="57" t="s">
        <v>97</v>
      </c>
      <c r="J31" s="59"/>
      <c r="K31" s="57" t="s">
        <v>97</v>
      </c>
      <c r="L31" s="59"/>
      <c r="M31" s="57" t="s">
        <v>97</v>
      </c>
      <c r="N31" s="59"/>
      <c r="O31" s="57" t="s">
        <v>97</v>
      </c>
      <c r="P31" s="59"/>
      <c r="Q31" s="57" t="s">
        <v>227</v>
      </c>
      <c r="R31" s="59"/>
      <c r="S31" s="57" t="s">
        <v>97</v>
      </c>
      <c r="T31" s="59"/>
      <c r="U31" s="57" t="s">
        <v>227</v>
      </c>
      <c r="V31" s="59"/>
      <c r="W31" s="57" t="s">
        <v>228</v>
      </c>
      <c r="X31" s="59"/>
      <c r="Y31" s="57" t="s">
        <v>97</v>
      </c>
      <c r="Z31" s="59"/>
      <c r="AA31" s="57" t="s">
        <v>227</v>
      </c>
      <c r="AB31" s="59"/>
      <c r="AC31" s="63" t="s">
        <v>97</v>
      </c>
      <c r="AD31" s="59"/>
      <c r="AE31" s="57" t="s">
        <v>228</v>
      </c>
      <c r="AF31" s="59"/>
      <c r="AG31" s="57" t="s">
        <v>227</v>
      </c>
      <c r="AH31" s="59"/>
      <c r="AI31" s="57" t="s">
        <v>97</v>
      </c>
      <c r="AJ31" s="59"/>
      <c r="AK31" s="57" t="s">
        <v>227</v>
      </c>
      <c r="AL31" s="59"/>
      <c r="AM31" s="66" t="s">
        <v>227</v>
      </c>
      <c r="AN31" s="59"/>
      <c r="AO31" s="57" t="s">
        <v>227</v>
      </c>
      <c r="AP31" s="59"/>
      <c r="AQ31" s="57"/>
      <c r="AR31" s="88"/>
      <c r="AS31" s="57"/>
      <c r="AT31" s="88"/>
      <c r="AU31" s="57"/>
      <c r="AV31" s="88"/>
      <c r="AW31" s="57"/>
      <c r="AX31" s="88"/>
      <c r="AY31" s="57"/>
      <c r="AZ31" s="88"/>
    </row>
    <row r="32" spans="1:52" s="76" customFormat="1" x14ac:dyDescent="0.2">
      <c r="A32" s="76" t="s">
        <v>32</v>
      </c>
      <c r="C32" s="82"/>
      <c r="D32" s="84" t="str">
        <f t="shared" si="41"/>
        <v xml:space="preserve">Argentinien, , </v>
      </c>
      <c r="E32" s="80" t="s">
        <v>97</v>
      </c>
      <c r="F32" s="78"/>
      <c r="G32" s="79" t="s">
        <v>97</v>
      </c>
      <c r="H32" s="78"/>
      <c r="I32" s="79" t="s">
        <v>97</v>
      </c>
      <c r="J32" s="78"/>
      <c r="K32" s="79" t="s">
        <v>97</v>
      </c>
      <c r="L32" s="78"/>
      <c r="M32" s="79" t="s">
        <v>227</v>
      </c>
      <c r="N32" s="78"/>
      <c r="O32" s="79" t="s">
        <v>227</v>
      </c>
      <c r="P32" s="78"/>
      <c r="Q32" s="79" t="s">
        <v>227</v>
      </c>
      <c r="R32" s="78"/>
      <c r="S32" s="79" t="s">
        <v>97</v>
      </c>
      <c r="T32" s="78"/>
      <c r="U32" s="79" t="s">
        <v>227</v>
      </c>
      <c r="V32" s="78"/>
      <c r="W32" s="79" t="s">
        <v>227</v>
      </c>
      <c r="X32" s="78"/>
      <c r="Y32" s="79" t="s">
        <v>97</v>
      </c>
      <c r="Z32" s="78"/>
      <c r="AA32" s="79" t="s">
        <v>227</v>
      </c>
      <c r="AB32" s="78"/>
      <c r="AC32" s="80" t="s">
        <v>227</v>
      </c>
      <c r="AD32" s="78"/>
      <c r="AE32" s="79" t="s">
        <v>228</v>
      </c>
      <c r="AF32" s="78"/>
      <c r="AG32" s="79" t="s">
        <v>227</v>
      </c>
      <c r="AH32" s="78"/>
      <c r="AI32" s="79" t="s">
        <v>97</v>
      </c>
      <c r="AJ32" s="78"/>
      <c r="AK32" s="79" t="s">
        <v>97</v>
      </c>
      <c r="AL32" s="78"/>
      <c r="AM32" s="77" t="s">
        <v>227</v>
      </c>
      <c r="AN32" s="78"/>
      <c r="AO32" s="79" t="s">
        <v>227</v>
      </c>
      <c r="AP32" s="78"/>
      <c r="AQ32" s="79"/>
      <c r="AR32" s="78"/>
      <c r="AS32" s="79"/>
      <c r="AT32" s="78"/>
      <c r="AU32" s="79"/>
      <c r="AV32" s="78"/>
      <c r="AW32" s="79"/>
      <c r="AX32" s="78"/>
      <c r="AY32" s="79"/>
      <c r="AZ32" s="78"/>
    </row>
    <row r="33" spans="1:53" s="76" customFormat="1" x14ac:dyDescent="0.2">
      <c r="A33" s="76" t="s">
        <v>36</v>
      </c>
      <c r="C33" s="82"/>
      <c r="D33" s="84" t="str">
        <f t="shared" si="41"/>
        <v xml:space="preserve">Australien, , </v>
      </c>
      <c r="E33" s="80" t="s">
        <v>97</v>
      </c>
      <c r="F33" s="78"/>
      <c r="G33" s="79" t="s">
        <v>97</v>
      </c>
      <c r="H33" s="78"/>
      <c r="I33" s="79" t="s">
        <v>97</v>
      </c>
      <c r="J33" s="78"/>
      <c r="K33" s="79" t="s">
        <v>97</v>
      </c>
      <c r="L33" s="78"/>
      <c r="M33" s="79" t="s">
        <v>227</v>
      </c>
      <c r="N33" s="78"/>
      <c r="O33" s="79" t="s">
        <v>227</v>
      </c>
      <c r="P33" s="78"/>
      <c r="Q33" s="79" t="s">
        <v>227</v>
      </c>
      <c r="R33" s="78"/>
      <c r="S33" s="79" t="s">
        <v>97</v>
      </c>
      <c r="T33" s="78"/>
      <c r="U33" s="79" t="s">
        <v>227</v>
      </c>
      <c r="V33" s="78"/>
      <c r="W33" s="79" t="s">
        <v>227</v>
      </c>
      <c r="X33" s="78"/>
      <c r="Y33" s="79" t="s">
        <v>97</v>
      </c>
      <c r="Z33" s="78"/>
      <c r="AA33" s="79" t="s">
        <v>227</v>
      </c>
      <c r="AB33" s="78"/>
      <c r="AC33" s="80" t="s">
        <v>97</v>
      </c>
      <c r="AD33" s="78"/>
      <c r="AE33" s="79" t="s">
        <v>227</v>
      </c>
      <c r="AF33" s="78"/>
      <c r="AG33" s="79" t="s">
        <v>97</v>
      </c>
      <c r="AH33" s="78"/>
      <c r="AI33" s="79" t="s">
        <v>227</v>
      </c>
      <c r="AJ33" s="78"/>
      <c r="AK33" s="79" t="s">
        <v>228</v>
      </c>
      <c r="AL33" s="78"/>
      <c r="AM33" s="77" t="s">
        <v>227</v>
      </c>
      <c r="AN33" s="78"/>
      <c r="AO33" s="79" t="s">
        <v>97</v>
      </c>
      <c r="AP33" s="78"/>
      <c r="AQ33" s="79"/>
      <c r="AR33" s="78"/>
      <c r="AS33" s="79"/>
      <c r="AT33" s="78"/>
      <c r="AU33" s="79"/>
      <c r="AV33" s="78"/>
      <c r="AW33" s="79"/>
      <c r="AX33" s="78"/>
      <c r="AY33" s="79"/>
      <c r="AZ33" s="78"/>
    </row>
    <row r="34" spans="1:53" s="71" customFormat="1" x14ac:dyDescent="0.2">
      <c r="A34" s="71" t="s">
        <v>77</v>
      </c>
      <c r="C34" s="84" t="s">
        <v>155</v>
      </c>
      <c r="D34" s="84" t="str">
        <f t="shared" si="41"/>
        <v>Südafrika, , rot</v>
      </c>
      <c r="E34" s="74" t="s">
        <v>97</v>
      </c>
      <c r="F34" s="73"/>
      <c r="G34" s="72" t="s">
        <v>227</v>
      </c>
      <c r="H34" s="73"/>
      <c r="I34" s="72" t="s">
        <v>97</v>
      </c>
      <c r="J34" s="73"/>
      <c r="K34" s="72" t="s">
        <v>97</v>
      </c>
      <c r="L34" s="73"/>
      <c r="M34" s="72" t="s">
        <v>227</v>
      </c>
      <c r="N34" s="73"/>
      <c r="O34" s="72" t="s">
        <v>227</v>
      </c>
      <c r="P34" s="73"/>
      <c r="Q34" s="72" t="s">
        <v>97</v>
      </c>
      <c r="R34" s="73"/>
      <c r="S34" s="72" t="s">
        <v>227</v>
      </c>
      <c r="T34" s="73"/>
      <c r="U34" s="72" t="s">
        <v>227</v>
      </c>
      <c r="V34" s="73"/>
      <c r="W34" s="72" t="s">
        <v>227</v>
      </c>
      <c r="X34" s="73"/>
      <c r="Y34" s="72" t="s">
        <v>97</v>
      </c>
      <c r="Z34" s="73"/>
      <c r="AA34" s="72" t="s">
        <v>228</v>
      </c>
      <c r="AB34" s="73"/>
      <c r="AC34" s="74" t="s">
        <v>97</v>
      </c>
      <c r="AD34" s="73"/>
      <c r="AE34" s="72" t="s">
        <v>228</v>
      </c>
      <c r="AF34" s="73"/>
      <c r="AG34" s="72" t="s">
        <v>97</v>
      </c>
      <c r="AH34" s="73"/>
      <c r="AI34" s="72" t="s">
        <v>227</v>
      </c>
      <c r="AJ34" s="73"/>
      <c r="AK34" s="72" t="s">
        <v>227</v>
      </c>
      <c r="AL34" s="73"/>
      <c r="AM34" s="75" t="s">
        <v>227</v>
      </c>
      <c r="AN34" s="73"/>
      <c r="AO34" s="72" t="s">
        <v>227</v>
      </c>
      <c r="AP34" s="73"/>
      <c r="AQ34" s="72"/>
      <c r="AR34" s="73"/>
      <c r="AS34" s="72"/>
      <c r="AT34" s="73"/>
      <c r="AU34" s="72"/>
      <c r="AV34" s="73"/>
      <c r="AW34" s="72"/>
      <c r="AX34" s="73"/>
      <c r="AY34" s="72"/>
      <c r="AZ34" s="73"/>
    </row>
    <row r="35" spans="1:53" s="102" customFormat="1" x14ac:dyDescent="0.2">
      <c r="A35" s="102" t="s">
        <v>77</v>
      </c>
      <c r="C35" s="102" t="s">
        <v>156</v>
      </c>
      <c r="D35" s="104" t="str">
        <f t="shared" si="41"/>
        <v>Südafrika, , weiss</v>
      </c>
      <c r="E35" s="105" t="s">
        <v>97</v>
      </c>
      <c r="F35" s="103"/>
      <c r="G35" s="105" t="s">
        <v>227</v>
      </c>
      <c r="H35" s="103"/>
      <c r="I35" s="105" t="s">
        <v>97</v>
      </c>
      <c r="J35" s="103"/>
      <c r="K35" s="105" t="s">
        <v>97</v>
      </c>
      <c r="L35" s="103"/>
      <c r="M35" s="105" t="s">
        <v>227</v>
      </c>
      <c r="N35" s="103"/>
      <c r="O35" s="105" t="s">
        <v>227</v>
      </c>
      <c r="P35" s="103"/>
      <c r="Q35" s="105" t="s">
        <v>97</v>
      </c>
      <c r="R35" s="103"/>
      <c r="S35" s="105" t="s">
        <v>227</v>
      </c>
      <c r="T35" s="103"/>
      <c r="U35" s="105" t="s">
        <v>227</v>
      </c>
      <c r="V35" s="103"/>
      <c r="W35" s="105" t="s">
        <v>227</v>
      </c>
      <c r="X35" s="103"/>
      <c r="Y35" s="105" t="s">
        <v>97</v>
      </c>
      <c r="Z35" s="103"/>
      <c r="AA35" s="105" t="s">
        <v>228</v>
      </c>
      <c r="AB35" s="103"/>
      <c r="AC35" s="105" t="s">
        <v>97</v>
      </c>
      <c r="AD35" s="103"/>
      <c r="AE35" s="105" t="s">
        <v>228</v>
      </c>
      <c r="AF35" s="103"/>
      <c r="AG35" s="105" t="s">
        <v>97</v>
      </c>
      <c r="AH35" s="103"/>
      <c r="AI35" s="105" t="s">
        <v>227</v>
      </c>
      <c r="AJ35" s="103"/>
      <c r="AK35" s="105" t="s">
        <v>228</v>
      </c>
      <c r="AL35" s="103"/>
      <c r="AM35" s="119" t="s">
        <v>97</v>
      </c>
      <c r="AN35" s="103"/>
      <c r="AO35" s="105" t="s">
        <v>227</v>
      </c>
      <c r="AP35" s="103"/>
      <c r="AQ35" s="105"/>
      <c r="AR35" s="103"/>
      <c r="AS35" s="105"/>
      <c r="AT35" s="103"/>
      <c r="AU35" s="105"/>
      <c r="AV35" s="103"/>
      <c r="AW35" s="105"/>
      <c r="AX35" s="103"/>
      <c r="AY35" s="105"/>
      <c r="AZ35" s="103"/>
      <c r="BA35" s="106"/>
    </row>
    <row r="36" spans="1:53" x14ac:dyDescent="0.2">
      <c r="A36" s="81" t="s">
        <v>29</v>
      </c>
      <c r="B36" s="81" t="s">
        <v>170</v>
      </c>
      <c r="C36" s="65" t="s">
        <v>155</v>
      </c>
      <c r="D36" s="68" t="str">
        <f t="shared" si="41"/>
        <v>Frankreich, Bordeaux, Médoc, rot</v>
      </c>
      <c r="E36" s="63" t="s">
        <v>227</v>
      </c>
      <c r="F36" s="100"/>
      <c r="G36" s="57" t="s">
        <v>97</v>
      </c>
      <c r="H36" s="100"/>
      <c r="I36" s="57" t="s">
        <v>97</v>
      </c>
      <c r="J36" s="100"/>
      <c r="K36" s="57" t="s">
        <v>97</v>
      </c>
      <c r="L36" s="100"/>
      <c r="M36" s="57" t="s">
        <v>227</v>
      </c>
      <c r="N36" s="100"/>
      <c r="O36" s="57" t="s">
        <v>97</v>
      </c>
      <c r="P36" s="100"/>
      <c r="Q36" s="57" t="s">
        <v>97</v>
      </c>
      <c r="R36" s="100"/>
      <c r="S36" s="57" t="s">
        <v>97</v>
      </c>
      <c r="T36" s="100"/>
      <c r="U36" s="57" t="s">
        <v>97</v>
      </c>
      <c r="V36" s="100"/>
      <c r="W36" s="57" t="s">
        <v>97</v>
      </c>
      <c r="X36" s="100"/>
      <c r="Y36" s="57" t="s">
        <v>227</v>
      </c>
      <c r="Z36" s="100"/>
      <c r="AA36" s="57" t="s">
        <v>97</v>
      </c>
      <c r="AB36" s="100"/>
      <c r="AC36" s="63" t="s">
        <v>97</v>
      </c>
      <c r="AD36" s="100"/>
      <c r="AE36" s="57" t="s">
        <v>97</v>
      </c>
      <c r="AF36" s="100"/>
      <c r="AG36" s="57" t="s">
        <v>227</v>
      </c>
      <c r="AH36" s="100"/>
      <c r="AI36" s="57" t="s">
        <v>227</v>
      </c>
      <c r="AJ36" s="100"/>
      <c r="AK36" s="57" t="s">
        <v>227</v>
      </c>
      <c r="AL36" s="100"/>
      <c r="AM36" s="66" t="s">
        <v>227</v>
      </c>
      <c r="AN36" s="100"/>
      <c r="AO36" s="57" t="s">
        <v>227</v>
      </c>
      <c r="AP36" s="100"/>
      <c r="AQ36" s="57"/>
      <c r="AR36" s="100"/>
      <c r="AS36" s="57"/>
      <c r="AT36" s="100"/>
      <c r="AU36" s="57"/>
      <c r="AV36" s="100"/>
      <c r="AW36" s="57"/>
      <c r="AX36" s="100"/>
      <c r="AY36" s="57"/>
      <c r="AZ36" s="100"/>
    </row>
    <row r="37" spans="1:53" customFormat="1" x14ac:dyDescent="0.2">
      <c r="A37" t="s">
        <v>29</v>
      </c>
      <c r="B37" t="s">
        <v>171</v>
      </c>
      <c r="C37" s="65" t="s">
        <v>155</v>
      </c>
      <c r="D37" s="68" t="str">
        <f t="shared" si="41"/>
        <v>Frankreich, Pessac-Léognan, rot</v>
      </c>
      <c r="E37" s="63" t="s">
        <v>227</v>
      </c>
      <c r="F37" s="59"/>
      <c r="G37" s="57" t="s">
        <v>227</v>
      </c>
      <c r="H37" s="59"/>
      <c r="I37" s="57" t="s">
        <v>97</v>
      </c>
      <c r="J37" s="59"/>
      <c r="K37" s="57" t="s">
        <v>227</v>
      </c>
      <c r="L37" s="59"/>
      <c r="M37" s="57" t="s">
        <v>227</v>
      </c>
      <c r="N37" s="59"/>
      <c r="O37" s="57" t="s">
        <v>227</v>
      </c>
      <c r="P37" s="59"/>
      <c r="Q37" s="57" t="s">
        <v>97</v>
      </c>
      <c r="R37" s="59"/>
      <c r="S37" s="57" t="s">
        <v>97</v>
      </c>
      <c r="T37" s="59"/>
      <c r="U37" s="57" t="s">
        <v>97</v>
      </c>
      <c r="V37" s="59"/>
      <c r="W37" s="57" t="s">
        <v>227</v>
      </c>
      <c r="X37" s="59"/>
      <c r="Y37" s="57" t="s">
        <v>227</v>
      </c>
      <c r="Z37" s="59"/>
      <c r="AA37" s="57" t="s">
        <v>97</v>
      </c>
      <c r="AB37" s="59"/>
      <c r="AC37" s="63" t="s">
        <v>97</v>
      </c>
      <c r="AD37" s="59"/>
      <c r="AE37" s="57" t="s">
        <v>97</v>
      </c>
      <c r="AF37" s="59"/>
      <c r="AG37" s="57" t="s">
        <v>227</v>
      </c>
      <c r="AH37" s="59"/>
      <c r="AI37" s="57" t="s">
        <v>227</v>
      </c>
      <c r="AJ37" s="59"/>
      <c r="AK37" s="57" t="s">
        <v>227</v>
      </c>
      <c r="AL37" s="59"/>
      <c r="AM37" s="66" t="s">
        <v>227</v>
      </c>
      <c r="AN37" s="59"/>
      <c r="AO37" s="57" t="s">
        <v>227</v>
      </c>
      <c r="AP37" s="59"/>
      <c r="AQ37" s="57"/>
      <c r="AR37" s="88"/>
      <c r="AS37" s="57"/>
      <c r="AT37" s="88"/>
      <c r="AU37" s="57"/>
      <c r="AV37" s="88"/>
      <c r="AW37" s="57"/>
      <c r="AX37" s="88"/>
      <c r="AY37" s="57"/>
      <c r="AZ37" s="88"/>
    </row>
    <row r="38" spans="1:53" customFormat="1" x14ac:dyDescent="0.2">
      <c r="A38" t="s">
        <v>29</v>
      </c>
      <c r="B38" t="s">
        <v>172</v>
      </c>
      <c r="C38" s="65" t="s">
        <v>155</v>
      </c>
      <c r="D38" s="68" t="str">
        <f t="shared" si="41"/>
        <v>Frankreich, St-Emilion, Pomérol, Fronsac, rot</v>
      </c>
      <c r="E38" s="63" t="s">
        <v>227</v>
      </c>
      <c r="F38" s="59"/>
      <c r="G38" s="57" t="s">
        <v>227</v>
      </c>
      <c r="H38" s="59"/>
      <c r="I38" s="57" t="s">
        <v>97</v>
      </c>
      <c r="J38" s="59"/>
      <c r="K38" s="57" t="s">
        <v>227</v>
      </c>
      <c r="L38" s="59"/>
      <c r="M38" s="57" t="s">
        <v>227</v>
      </c>
      <c r="N38" s="59"/>
      <c r="O38" s="57" t="s">
        <v>97</v>
      </c>
      <c r="P38" s="59"/>
      <c r="Q38" s="57" t="s">
        <v>97</v>
      </c>
      <c r="R38" s="59"/>
      <c r="S38" s="57" t="s">
        <v>97</v>
      </c>
      <c r="T38" s="59"/>
      <c r="U38" s="57" t="s">
        <v>97</v>
      </c>
      <c r="V38" s="59"/>
      <c r="W38" s="57" t="s">
        <v>97</v>
      </c>
      <c r="X38" s="59"/>
      <c r="Y38" s="57" t="s">
        <v>227</v>
      </c>
      <c r="Z38" s="59"/>
      <c r="AA38" s="57" t="s">
        <v>97</v>
      </c>
      <c r="AB38" s="59"/>
      <c r="AC38" s="63" t="s">
        <v>97</v>
      </c>
      <c r="AD38" s="59"/>
      <c r="AE38" s="57" t="s">
        <v>97</v>
      </c>
      <c r="AF38" s="59"/>
      <c r="AG38" s="57" t="s">
        <v>227</v>
      </c>
      <c r="AH38" s="59"/>
      <c r="AI38" s="57" t="s">
        <v>227</v>
      </c>
      <c r="AJ38" s="59"/>
      <c r="AK38" s="57" t="s">
        <v>227</v>
      </c>
      <c r="AL38" s="59"/>
      <c r="AM38" s="66" t="s">
        <v>227</v>
      </c>
      <c r="AN38" s="59"/>
      <c r="AO38" s="57" t="s">
        <v>227</v>
      </c>
      <c r="AP38" s="59"/>
      <c r="AQ38" s="57"/>
      <c r="AR38" s="88"/>
      <c r="AS38" s="57"/>
      <c r="AT38" s="88"/>
      <c r="AU38" s="57"/>
      <c r="AV38" s="88"/>
      <c r="AW38" s="57"/>
      <c r="AX38" s="88"/>
      <c r="AY38" s="57"/>
      <c r="AZ38" s="88"/>
    </row>
    <row r="39" spans="1:53" customFormat="1" x14ac:dyDescent="0.2">
      <c r="A39" t="s">
        <v>29</v>
      </c>
      <c r="B39" t="s">
        <v>173</v>
      </c>
      <c r="C39" s="65" t="s">
        <v>155</v>
      </c>
      <c r="D39" s="68" t="str">
        <f t="shared" si="41"/>
        <v>Frankreich, Côtes Bdx., Bdx. Supérieur, rot</v>
      </c>
      <c r="E39" s="63" t="s">
        <v>227</v>
      </c>
      <c r="F39" s="59"/>
      <c r="G39" s="57" t="s">
        <v>227</v>
      </c>
      <c r="H39" s="59"/>
      <c r="I39" s="57" t="s">
        <v>97</v>
      </c>
      <c r="J39" s="59"/>
      <c r="K39" s="57" t="s">
        <v>227</v>
      </c>
      <c r="L39" s="59"/>
      <c r="M39" s="57" t="s">
        <v>227</v>
      </c>
      <c r="N39" s="59"/>
      <c r="O39" s="57" t="s">
        <v>227</v>
      </c>
      <c r="P39" s="59"/>
      <c r="Q39" s="57" t="s">
        <v>97</v>
      </c>
      <c r="R39" s="59"/>
      <c r="S39" s="57" t="s">
        <v>97</v>
      </c>
      <c r="T39" s="59"/>
      <c r="U39" s="57" t="s">
        <v>227</v>
      </c>
      <c r="V39" s="59"/>
      <c r="W39" s="57" t="s">
        <v>227</v>
      </c>
      <c r="X39" s="59"/>
      <c r="Y39" s="57" t="s">
        <v>227</v>
      </c>
      <c r="Z39" s="59"/>
      <c r="AA39" s="57" t="s">
        <v>227</v>
      </c>
      <c r="AB39" s="59"/>
      <c r="AC39" s="63" t="s">
        <v>97</v>
      </c>
      <c r="AD39" s="59"/>
      <c r="AE39" s="57" t="s">
        <v>97</v>
      </c>
      <c r="AF39" s="59"/>
      <c r="AG39" s="57" t="s">
        <v>227</v>
      </c>
      <c r="AH39" s="59"/>
      <c r="AI39" s="57" t="s">
        <v>227</v>
      </c>
      <c r="AJ39" s="59"/>
      <c r="AK39" s="57" t="s">
        <v>227</v>
      </c>
      <c r="AL39" s="59"/>
      <c r="AM39" s="66" t="s">
        <v>227</v>
      </c>
      <c r="AN39" s="59"/>
      <c r="AO39" s="57" t="s">
        <v>227</v>
      </c>
      <c r="AP39" s="59"/>
      <c r="AQ39" s="57"/>
      <c r="AR39" s="88"/>
      <c r="AS39" s="57"/>
      <c r="AT39" s="88"/>
      <c r="AU39" s="57"/>
      <c r="AV39" s="88"/>
      <c r="AW39" s="57"/>
      <c r="AX39" s="88"/>
      <c r="AY39" s="57"/>
      <c r="AZ39" s="88"/>
    </row>
    <row r="40" spans="1:53" customFormat="1" x14ac:dyDescent="0.2">
      <c r="A40" t="s">
        <v>29</v>
      </c>
      <c r="B40" t="s">
        <v>174</v>
      </c>
      <c r="C40" s="65" t="s">
        <v>156</v>
      </c>
      <c r="D40" s="68" t="str">
        <f t="shared" si="41"/>
        <v>Frankreich, Pessac-Léognan, Graves, weiss</v>
      </c>
      <c r="E40" s="63" t="s">
        <v>227</v>
      </c>
      <c r="F40" s="59"/>
      <c r="G40" s="57" t="s">
        <v>227</v>
      </c>
      <c r="H40" s="59"/>
      <c r="I40" s="57" t="s">
        <v>97</v>
      </c>
      <c r="J40" s="59"/>
      <c r="K40" s="57" t="s">
        <v>227</v>
      </c>
      <c r="L40" s="59"/>
      <c r="M40" s="57" t="s">
        <v>97</v>
      </c>
      <c r="N40" s="59"/>
      <c r="O40" s="57" t="s">
        <v>227</v>
      </c>
      <c r="P40" s="59"/>
      <c r="Q40" s="57" t="s">
        <v>97</v>
      </c>
      <c r="R40" s="59"/>
      <c r="S40" s="57" t="s">
        <v>97</v>
      </c>
      <c r="T40" s="59"/>
      <c r="U40" s="57" t="s">
        <v>97</v>
      </c>
      <c r="V40" s="59"/>
      <c r="W40" s="57" t="s">
        <v>227</v>
      </c>
      <c r="X40" s="59"/>
      <c r="Y40" s="57" t="s">
        <v>227</v>
      </c>
      <c r="Z40" s="59"/>
      <c r="AA40" s="57" t="s">
        <v>97</v>
      </c>
      <c r="AB40" s="59"/>
      <c r="AC40" s="63" t="s">
        <v>97</v>
      </c>
      <c r="AD40" s="59"/>
      <c r="AE40" s="57" t="s">
        <v>97</v>
      </c>
      <c r="AF40" s="59"/>
      <c r="AG40" s="57" t="s">
        <v>97</v>
      </c>
      <c r="AH40" s="59"/>
      <c r="AI40" s="57" t="s">
        <v>227</v>
      </c>
      <c r="AJ40" s="59"/>
      <c r="AK40" s="57" t="s">
        <v>227</v>
      </c>
      <c r="AL40" s="59"/>
      <c r="AM40" s="66" t="s">
        <v>227</v>
      </c>
      <c r="AN40" s="59"/>
      <c r="AO40" s="57" t="s">
        <v>227</v>
      </c>
      <c r="AP40" s="59"/>
      <c r="AQ40" s="57"/>
      <c r="AR40" s="88"/>
      <c r="AS40" s="57"/>
      <c r="AT40" s="88"/>
      <c r="AU40" s="57"/>
      <c r="AV40" s="88"/>
      <c r="AW40" s="57"/>
      <c r="AX40" s="88"/>
      <c r="AY40" s="57"/>
      <c r="AZ40" s="88"/>
    </row>
    <row r="41" spans="1:53" customFormat="1" x14ac:dyDescent="0.2">
      <c r="A41" t="s">
        <v>29</v>
      </c>
      <c r="B41" t="s">
        <v>175</v>
      </c>
      <c r="C41" s="65" t="s">
        <v>156</v>
      </c>
      <c r="D41" s="68" t="str">
        <f t="shared" si="41"/>
        <v>Frankreich, Sauternes, weiss</v>
      </c>
      <c r="E41" s="63" t="s">
        <v>97</v>
      </c>
      <c r="F41" s="59"/>
      <c r="G41" s="57" t="s">
        <v>227</v>
      </c>
      <c r="H41" s="59"/>
      <c r="I41" s="57" t="s">
        <v>97</v>
      </c>
      <c r="J41" s="59"/>
      <c r="K41" s="57" t="s">
        <v>227</v>
      </c>
      <c r="L41" s="59"/>
      <c r="M41" s="57" t="s">
        <v>97</v>
      </c>
      <c r="N41" s="59"/>
      <c r="O41" s="57" t="s">
        <v>97</v>
      </c>
      <c r="P41" s="59"/>
      <c r="Q41" s="57" t="s">
        <v>97</v>
      </c>
      <c r="R41" s="59"/>
      <c r="S41" s="57" t="s">
        <v>97</v>
      </c>
      <c r="T41" s="59"/>
      <c r="U41" s="57" t="s">
        <v>97</v>
      </c>
      <c r="V41" s="59"/>
      <c r="W41" s="57" t="s">
        <v>227</v>
      </c>
      <c r="X41" s="59"/>
      <c r="Y41" s="57" t="s">
        <v>97</v>
      </c>
      <c r="Z41" s="59"/>
      <c r="AA41" s="57" t="s">
        <v>97</v>
      </c>
      <c r="AB41" s="59"/>
      <c r="AC41" s="63" t="s">
        <v>97</v>
      </c>
      <c r="AD41" s="59"/>
      <c r="AE41" s="57" t="s">
        <v>227</v>
      </c>
      <c r="AF41" s="59"/>
      <c r="AG41" s="57" t="s">
        <v>97</v>
      </c>
      <c r="AH41" s="59"/>
      <c r="AI41" s="57" t="s">
        <v>227</v>
      </c>
      <c r="AJ41" s="59"/>
      <c r="AK41" s="57" t="s">
        <v>227</v>
      </c>
      <c r="AL41" s="59"/>
      <c r="AM41" s="66" t="s">
        <v>227</v>
      </c>
      <c r="AN41" s="59"/>
      <c r="AO41" s="57" t="s">
        <v>227</v>
      </c>
      <c r="AP41" s="59"/>
      <c r="AQ41" s="57"/>
      <c r="AR41" s="88"/>
      <c r="AS41" s="57"/>
      <c r="AT41" s="88"/>
      <c r="AU41" s="57"/>
      <c r="AV41" s="88"/>
      <c r="AW41" s="57"/>
      <c r="AX41" s="88"/>
      <c r="AY41" s="57"/>
      <c r="AZ41" s="88"/>
    </row>
    <row r="42" spans="1:53" customFormat="1" x14ac:dyDescent="0.2">
      <c r="A42" t="s">
        <v>29</v>
      </c>
      <c r="B42" t="s">
        <v>176</v>
      </c>
      <c r="C42" s="65" t="s">
        <v>155</v>
      </c>
      <c r="D42" s="68" t="str">
        <f t="shared" si="41"/>
        <v>Frankreich, Burgund, Còte d'Or, rot</v>
      </c>
      <c r="E42" s="63" t="s">
        <v>227</v>
      </c>
      <c r="F42" s="59"/>
      <c r="G42" s="57" t="s">
        <v>227</v>
      </c>
      <c r="H42" s="59"/>
      <c r="I42" s="57" t="s">
        <v>97</v>
      </c>
      <c r="J42" s="59"/>
      <c r="K42" s="57" t="s">
        <v>227</v>
      </c>
      <c r="L42" s="59"/>
      <c r="M42" s="57" t="s">
        <v>227</v>
      </c>
      <c r="N42" s="59"/>
      <c r="O42" s="57" t="s">
        <v>227</v>
      </c>
      <c r="P42" s="59"/>
      <c r="Q42" s="57" t="s">
        <v>97</v>
      </c>
      <c r="R42" s="59"/>
      <c r="S42" s="57" t="s">
        <v>227</v>
      </c>
      <c r="T42" s="59"/>
      <c r="U42" s="57" t="s">
        <v>227</v>
      </c>
      <c r="V42" s="59"/>
      <c r="W42" s="57" t="s">
        <v>97</v>
      </c>
      <c r="X42" s="59"/>
      <c r="Y42" s="57" t="s">
        <v>227</v>
      </c>
      <c r="Z42" s="59"/>
      <c r="AA42" s="57" t="s">
        <v>227</v>
      </c>
      <c r="AB42" s="59"/>
      <c r="AC42" s="63" t="s">
        <v>97</v>
      </c>
      <c r="AD42" s="59"/>
      <c r="AE42" s="57" t="s">
        <v>227</v>
      </c>
      <c r="AF42" s="59"/>
      <c r="AG42" s="57" t="s">
        <v>227</v>
      </c>
      <c r="AH42" s="59"/>
      <c r="AI42" s="57" t="s">
        <v>227</v>
      </c>
      <c r="AJ42" s="59"/>
      <c r="AK42" s="57" t="s">
        <v>227</v>
      </c>
      <c r="AL42" s="59"/>
      <c r="AM42" s="66" t="s">
        <v>227</v>
      </c>
      <c r="AN42" s="59"/>
      <c r="AO42" s="57" t="s">
        <v>227</v>
      </c>
      <c r="AP42" s="59"/>
      <c r="AQ42" s="57"/>
      <c r="AR42" s="88"/>
      <c r="AS42" s="57"/>
      <c r="AT42" s="88"/>
      <c r="AU42" s="57"/>
      <c r="AV42" s="88"/>
      <c r="AW42" s="57"/>
      <c r="AX42" s="88"/>
      <c r="AY42" s="57"/>
      <c r="AZ42" s="88"/>
    </row>
    <row r="43" spans="1:53" customFormat="1" x14ac:dyDescent="0.2">
      <c r="A43" t="s">
        <v>29</v>
      </c>
      <c r="B43" t="s">
        <v>176</v>
      </c>
      <c r="C43" s="65" t="s">
        <v>156</v>
      </c>
      <c r="D43" s="68" t="str">
        <f t="shared" si="41"/>
        <v>Frankreich, Burgund, Còte d'Or, weiss</v>
      </c>
      <c r="E43" s="63" t="s">
        <v>227</v>
      </c>
      <c r="F43" s="59"/>
      <c r="G43" s="57" t="s">
        <v>227</v>
      </c>
      <c r="H43" s="59"/>
      <c r="I43" s="57" t="s">
        <v>97</v>
      </c>
      <c r="J43" s="59"/>
      <c r="K43" s="57" t="s">
        <v>227</v>
      </c>
      <c r="L43" s="59"/>
      <c r="M43" s="57" t="s">
        <v>97</v>
      </c>
      <c r="N43" s="59"/>
      <c r="O43" s="57" t="s">
        <v>97</v>
      </c>
      <c r="P43" s="59"/>
      <c r="Q43" s="57" t="s">
        <v>97</v>
      </c>
      <c r="R43" s="59"/>
      <c r="S43" s="57" t="s">
        <v>97</v>
      </c>
      <c r="T43" s="59"/>
      <c r="U43" s="57" t="s">
        <v>227</v>
      </c>
      <c r="V43" s="59"/>
      <c r="W43" s="57" t="s">
        <v>97</v>
      </c>
      <c r="X43" s="59"/>
      <c r="Y43" s="57" t="s">
        <v>227</v>
      </c>
      <c r="Z43" s="59"/>
      <c r="AA43" s="57" t="s">
        <v>227</v>
      </c>
      <c r="AB43" s="59"/>
      <c r="AC43" s="63" t="s">
        <v>97</v>
      </c>
      <c r="AD43" s="59"/>
      <c r="AE43" s="57" t="s">
        <v>227</v>
      </c>
      <c r="AF43" s="59"/>
      <c r="AG43" s="57" t="s">
        <v>227</v>
      </c>
      <c r="AH43" s="59"/>
      <c r="AI43" s="57" t="s">
        <v>227</v>
      </c>
      <c r="AJ43" s="59"/>
      <c r="AK43" s="57" t="s">
        <v>227</v>
      </c>
      <c r="AL43" s="59"/>
      <c r="AM43" s="66" t="s">
        <v>227</v>
      </c>
      <c r="AN43" s="59"/>
      <c r="AO43" s="57" t="s">
        <v>227</v>
      </c>
      <c r="AP43" s="59"/>
      <c r="AQ43" s="57"/>
      <c r="AR43" s="88"/>
      <c r="AS43" s="57"/>
      <c r="AT43" s="88"/>
      <c r="AU43" s="57"/>
      <c r="AV43" s="88"/>
      <c r="AW43" s="57"/>
      <c r="AX43" s="88"/>
      <c r="AY43" s="57"/>
      <c r="AZ43" s="88"/>
    </row>
    <row r="44" spans="1:53" customFormat="1" x14ac:dyDescent="0.2">
      <c r="A44" t="s">
        <v>29</v>
      </c>
      <c r="B44" t="s">
        <v>177</v>
      </c>
      <c r="C44" s="65" t="s">
        <v>156</v>
      </c>
      <c r="D44" s="68" t="str">
        <f t="shared" si="41"/>
        <v>Frankreich, Burgund, Chablis, weiss</v>
      </c>
      <c r="E44" s="63" t="s">
        <v>97</v>
      </c>
      <c r="F44" s="59"/>
      <c r="G44" s="57" t="s">
        <v>227</v>
      </c>
      <c r="H44" s="59"/>
      <c r="I44" s="57" t="s">
        <v>227</v>
      </c>
      <c r="J44" s="59"/>
      <c r="K44" s="57" t="s">
        <v>227</v>
      </c>
      <c r="L44" s="59"/>
      <c r="M44" s="57" t="s">
        <v>227</v>
      </c>
      <c r="N44" s="59"/>
      <c r="O44" s="57" t="s">
        <v>97</v>
      </c>
      <c r="P44" s="59"/>
      <c r="Q44" s="57" t="s">
        <v>97</v>
      </c>
      <c r="R44" s="59"/>
      <c r="S44" s="57" t="s">
        <v>227</v>
      </c>
      <c r="T44" s="59"/>
      <c r="U44" s="57" t="s">
        <v>227</v>
      </c>
      <c r="V44" s="59"/>
      <c r="W44" s="57" t="s">
        <v>97</v>
      </c>
      <c r="X44" s="59"/>
      <c r="Y44" s="57" t="s">
        <v>227</v>
      </c>
      <c r="Z44" s="59"/>
      <c r="AA44" s="57" t="s">
        <v>227</v>
      </c>
      <c r="AB44" s="59"/>
      <c r="AC44" s="63" t="s">
        <v>97</v>
      </c>
      <c r="AD44" s="59"/>
      <c r="AE44" s="57" t="s">
        <v>227</v>
      </c>
      <c r="AF44" s="59"/>
      <c r="AG44" s="57" t="s">
        <v>227</v>
      </c>
      <c r="AH44" s="59"/>
      <c r="AI44" s="57" t="s">
        <v>227</v>
      </c>
      <c r="AJ44" s="59"/>
      <c r="AK44" s="57" t="s">
        <v>227</v>
      </c>
      <c r="AL44" s="59"/>
      <c r="AM44" s="66" t="s">
        <v>227</v>
      </c>
      <c r="AN44" s="59"/>
      <c r="AO44" s="57" t="s">
        <v>227</v>
      </c>
      <c r="AP44" s="59"/>
      <c r="AQ44" s="57"/>
      <c r="AR44" s="88"/>
      <c r="AS44" s="57"/>
      <c r="AT44" s="88"/>
      <c r="AU44" s="57"/>
      <c r="AV44" s="88"/>
      <c r="AW44" s="57"/>
      <c r="AX44" s="88"/>
      <c r="AY44" s="57"/>
      <c r="AZ44" s="88"/>
    </row>
    <row r="45" spans="1:53" customFormat="1" x14ac:dyDescent="0.2">
      <c r="A45" t="s">
        <v>29</v>
      </c>
      <c r="B45" t="s">
        <v>178</v>
      </c>
      <c r="C45" s="65" t="s">
        <v>155</v>
      </c>
      <c r="D45" s="68" t="str">
        <f t="shared" si="41"/>
        <v>Frankreich, Burgund, Beaujolais Crus, rot</v>
      </c>
      <c r="E45" s="63" t="s">
        <v>97</v>
      </c>
      <c r="F45" s="59"/>
      <c r="G45" s="57" t="s">
        <v>227</v>
      </c>
      <c r="H45" s="59"/>
      <c r="I45" s="57" t="s">
        <v>227</v>
      </c>
      <c r="J45" s="59"/>
      <c r="K45" s="57" t="s">
        <v>227</v>
      </c>
      <c r="L45" s="59"/>
      <c r="M45" s="57" t="s">
        <v>227</v>
      </c>
      <c r="N45" s="59"/>
      <c r="O45" s="57" t="s">
        <v>227</v>
      </c>
      <c r="P45" s="59"/>
      <c r="Q45" s="57" t="s">
        <v>97</v>
      </c>
      <c r="R45" s="59"/>
      <c r="S45" s="57" t="s">
        <v>227</v>
      </c>
      <c r="T45" s="59"/>
      <c r="U45" s="57" t="s">
        <v>227</v>
      </c>
      <c r="V45" s="59"/>
      <c r="W45" s="57" t="s">
        <v>97</v>
      </c>
      <c r="X45" s="59"/>
      <c r="Y45" s="57" t="s">
        <v>227</v>
      </c>
      <c r="Z45" s="59"/>
      <c r="AA45" s="57" t="s">
        <v>227</v>
      </c>
      <c r="AB45" s="59"/>
      <c r="AC45" s="63" t="s">
        <v>97</v>
      </c>
      <c r="AD45" s="59"/>
      <c r="AE45" s="57" t="s">
        <v>227</v>
      </c>
      <c r="AF45" s="59"/>
      <c r="AG45" s="57" t="s">
        <v>97</v>
      </c>
      <c r="AH45" s="59"/>
      <c r="AI45" s="57" t="s">
        <v>227</v>
      </c>
      <c r="AJ45" s="59"/>
      <c r="AK45" s="57" t="s">
        <v>227</v>
      </c>
      <c r="AL45" s="59"/>
      <c r="AM45" s="66" t="s">
        <v>227</v>
      </c>
      <c r="AN45" s="59"/>
      <c r="AO45" s="57" t="s">
        <v>227</v>
      </c>
      <c r="AP45" s="59"/>
      <c r="AQ45" s="57"/>
      <c r="AR45" s="88"/>
      <c r="AS45" s="57"/>
      <c r="AT45" s="88"/>
      <c r="AU45" s="57"/>
      <c r="AV45" s="88"/>
      <c r="AW45" s="57"/>
      <c r="AX45" s="88"/>
      <c r="AY45" s="57"/>
      <c r="AZ45" s="88"/>
    </row>
    <row r="46" spans="1:53" customFormat="1" x14ac:dyDescent="0.2">
      <c r="A46" t="s">
        <v>29</v>
      </c>
      <c r="B46" t="s">
        <v>179</v>
      </c>
      <c r="C46" s="65" t="s">
        <v>155</v>
      </c>
      <c r="D46" s="68" t="str">
        <f t="shared" si="41"/>
        <v>Frankreich, Rhône, Nord, rot</v>
      </c>
      <c r="E46" s="63" t="s">
        <v>227</v>
      </c>
      <c r="F46" s="59"/>
      <c r="G46" s="57" t="s">
        <v>227</v>
      </c>
      <c r="H46" s="59"/>
      <c r="I46" s="57" t="s">
        <v>227</v>
      </c>
      <c r="J46" s="59"/>
      <c r="K46" s="57" t="s">
        <v>227</v>
      </c>
      <c r="L46" s="59"/>
      <c r="M46" s="57" t="s">
        <v>227</v>
      </c>
      <c r="N46" s="59"/>
      <c r="O46" s="57" t="s">
        <v>227</v>
      </c>
      <c r="P46" s="59"/>
      <c r="Q46" s="57" t="s">
        <v>97</v>
      </c>
      <c r="R46" s="59"/>
      <c r="S46" s="57" t="s">
        <v>97</v>
      </c>
      <c r="T46" s="59"/>
      <c r="U46" s="57" t="s">
        <v>227</v>
      </c>
      <c r="V46" s="59"/>
      <c r="W46" s="57" t="s">
        <v>97</v>
      </c>
      <c r="X46" s="59"/>
      <c r="Y46" s="57" t="s">
        <v>97</v>
      </c>
      <c r="Z46" s="59"/>
      <c r="AA46" s="57" t="s">
        <v>97</v>
      </c>
      <c r="AB46" s="59"/>
      <c r="AC46" s="63" t="s">
        <v>97</v>
      </c>
      <c r="AD46" s="59"/>
      <c r="AE46" s="57" t="s">
        <v>227</v>
      </c>
      <c r="AF46" s="59"/>
      <c r="AG46" s="57" t="s">
        <v>97</v>
      </c>
      <c r="AH46" s="59"/>
      <c r="AI46" s="57" t="s">
        <v>227</v>
      </c>
      <c r="AJ46" s="59"/>
      <c r="AK46" s="57" t="s">
        <v>227</v>
      </c>
      <c r="AL46" s="59"/>
      <c r="AM46" s="66" t="s">
        <v>227</v>
      </c>
      <c r="AN46" s="59"/>
      <c r="AO46" s="57" t="s">
        <v>227</v>
      </c>
      <c r="AP46" s="59"/>
      <c r="AQ46" s="57"/>
      <c r="AR46" s="88"/>
      <c r="AS46" s="57"/>
      <c r="AT46" s="88"/>
      <c r="AU46" s="57"/>
      <c r="AV46" s="88"/>
      <c r="AW46" s="57"/>
      <c r="AX46" s="88"/>
      <c r="AY46" s="57"/>
      <c r="AZ46" s="88"/>
    </row>
    <row r="47" spans="1:53" customFormat="1" x14ac:dyDescent="0.2">
      <c r="A47" t="s">
        <v>29</v>
      </c>
      <c r="B47" t="s">
        <v>180</v>
      </c>
      <c r="C47" s="65" t="s">
        <v>155</v>
      </c>
      <c r="D47" s="68" t="str">
        <f t="shared" si="41"/>
        <v>Frankreich, Rhône, Sud, Villages, Châteauneuf, rot</v>
      </c>
      <c r="E47" s="63" t="s">
        <v>227</v>
      </c>
      <c r="F47" s="59"/>
      <c r="G47" s="57" t="s">
        <v>227</v>
      </c>
      <c r="H47" s="59"/>
      <c r="I47" s="57" t="s">
        <v>227</v>
      </c>
      <c r="J47" s="59"/>
      <c r="K47" s="57" t="s">
        <v>227</v>
      </c>
      <c r="L47" s="59"/>
      <c r="M47" s="57" t="s">
        <v>227</v>
      </c>
      <c r="N47" s="59"/>
      <c r="O47" s="57" t="s">
        <v>227</v>
      </c>
      <c r="P47" s="59"/>
      <c r="Q47" s="57" t="s">
        <v>97</v>
      </c>
      <c r="R47" s="59"/>
      <c r="S47" s="57" t="s">
        <v>97</v>
      </c>
      <c r="T47" s="59"/>
      <c r="U47" s="57" t="s">
        <v>227</v>
      </c>
      <c r="V47" s="59"/>
      <c r="W47" s="57" t="s">
        <v>97</v>
      </c>
      <c r="X47" s="59"/>
      <c r="Y47" s="57" t="s">
        <v>227</v>
      </c>
      <c r="Z47" s="59"/>
      <c r="AA47" s="57" t="s">
        <v>97</v>
      </c>
      <c r="AB47" s="59"/>
      <c r="AC47" s="63" t="s">
        <v>97</v>
      </c>
      <c r="AD47" s="59"/>
      <c r="AE47" s="57" t="s">
        <v>97</v>
      </c>
      <c r="AF47" s="59"/>
      <c r="AG47" s="57" t="s">
        <v>227</v>
      </c>
      <c r="AH47" s="59"/>
      <c r="AI47" s="57" t="s">
        <v>227</v>
      </c>
      <c r="AJ47" s="59"/>
      <c r="AK47" s="57" t="s">
        <v>227</v>
      </c>
      <c r="AL47" s="59"/>
      <c r="AM47" s="66" t="s">
        <v>227</v>
      </c>
      <c r="AN47" s="59"/>
      <c r="AO47" s="57" t="s">
        <v>227</v>
      </c>
      <c r="AP47" s="59"/>
      <c r="AQ47" s="57"/>
      <c r="AR47" s="88"/>
      <c r="AS47" s="57"/>
      <c r="AT47" s="88"/>
      <c r="AU47" s="57"/>
      <c r="AV47" s="88"/>
      <c r="AW47" s="57"/>
      <c r="AX47" s="88"/>
      <c r="AY47" s="57"/>
      <c r="AZ47" s="88"/>
    </row>
    <row r="48" spans="1:53" customFormat="1" x14ac:dyDescent="0.2">
      <c r="A48" t="s">
        <v>29</v>
      </c>
      <c r="B48" t="s">
        <v>181</v>
      </c>
      <c r="C48" s="65" t="s">
        <v>155</v>
      </c>
      <c r="D48" s="68" t="str">
        <f t="shared" si="41"/>
        <v>Frankreich, Provence, rot</v>
      </c>
      <c r="E48" s="63" t="s">
        <v>227</v>
      </c>
      <c r="F48" s="59"/>
      <c r="G48" s="57" t="s">
        <v>227</v>
      </c>
      <c r="H48" s="59"/>
      <c r="I48" s="57" t="s">
        <v>227</v>
      </c>
      <c r="J48" s="59"/>
      <c r="K48" s="57" t="s">
        <v>227</v>
      </c>
      <c r="L48" s="59"/>
      <c r="M48" s="57" t="s">
        <v>227</v>
      </c>
      <c r="N48" s="59"/>
      <c r="O48" s="57" t="s">
        <v>227</v>
      </c>
      <c r="P48" s="59"/>
      <c r="Q48" s="57" t="s">
        <v>227</v>
      </c>
      <c r="R48" s="59"/>
      <c r="S48" s="57" t="s">
        <v>97</v>
      </c>
      <c r="T48" s="59"/>
      <c r="U48" s="57" t="s">
        <v>227</v>
      </c>
      <c r="V48" s="59"/>
      <c r="W48" s="57" t="s">
        <v>227</v>
      </c>
      <c r="X48" s="59"/>
      <c r="Y48" s="57" t="s">
        <v>227</v>
      </c>
      <c r="Z48" s="59"/>
      <c r="AA48" s="57" t="s">
        <v>227</v>
      </c>
      <c r="AB48" s="59"/>
      <c r="AC48" s="63" t="s">
        <v>97</v>
      </c>
      <c r="AD48" s="59"/>
      <c r="AE48" s="57" t="s">
        <v>227</v>
      </c>
      <c r="AF48" s="59"/>
      <c r="AG48" s="57" t="s">
        <v>227</v>
      </c>
      <c r="AH48" s="59"/>
      <c r="AI48" s="57" t="s">
        <v>227</v>
      </c>
      <c r="AJ48" s="59"/>
      <c r="AK48" s="57" t="s">
        <v>227</v>
      </c>
      <c r="AL48" s="59"/>
      <c r="AM48" s="66" t="s">
        <v>227</v>
      </c>
      <c r="AN48" s="59"/>
      <c r="AO48" s="57" t="s">
        <v>227</v>
      </c>
      <c r="AP48" s="59"/>
      <c r="AQ48" s="57"/>
      <c r="AR48" s="88"/>
      <c r="AS48" s="57"/>
      <c r="AT48" s="88"/>
      <c r="AU48" s="57"/>
      <c r="AV48" s="88"/>
      <c r="AW48" s="57"/>
      <c r="AX48" s="88"/>
      <c r="AY48" s="57"/>
      <c r="AZ48" s="88"/>
    </row>
    <row r="49" spans="1:52" customFormat="1" x14ac:dyDescent="0.2">
      <c r="A49" t="s">
        <v>29</v>
      </c>
      <c r="B49" t="s">
        <v>182</v>
      </c>
      <c r="C49" s="65" t="s">
        <v>155</v>
      </c>
      <c r="D49" s="68" t="str">
        <f t="shared" si="41"/>
        <v>Frankreich, Languedoc-Roussillon, rot</v>
      </c>
      <c r="E49" s="63" t="s">
        <v>227</v>
      </c>
      <c r="F49" s="59"/>
      <c r="G49" s="57" t="s">
        <v>227</v>
      </c>
      <c r="H49" s="59"/>
      <c r="I49" s="57" t="s">
        <v>227</v>
      </c>
      <c r="J49" s="59"/>
      <c r="K49" s="57" t="s">
        <v>227</v>
      </c>
      <c r="L49" s="59"/>
      <c r="M49" s="57" t="s">
        <v>227</v>
      </c>
      <c r="N49" s="59"/>
      <c r="O49" s="57" t="s">
        <v>97</v>
      </c>
      <c r="P49" s="59"/>
      <c r="Q49" s="57" t="s">
        <v>227</v>
      </c>
      <c r="R49" s="59"/>
      <c r="S49" s="57" t="s">
        <v>227</v>
      </c>
      <c r="T49" s="59"/>
      <c r="U49" s="57" t="s">
        <v>97</v>
      </c>
      <c r="V49" s="59"/>
      <c r="W49" s="57" t="s">
        <v>227</v>
      </c>
      <c r="X49" s="59"/>
      <c r="Y49" s="57" t="s">
        <v>97</v>
      </c>
      <c r="Z49" s="59"/>
      <c r="AA49" s="57" t="s">
        <v>97</v>
      </c>
      <c r="AB49" s="59"/>
      <c r="AC49" s="63" t="s">
        <v>227</v>
      </c>
      <c r="AD49" s="59"/>
      <c r="AE49" s="57" t="s">
        <v>227</v>
      </c>
      <c r="AF49" s="59"/>
      <c r="AG49" s="57" t="s">
        <v>97</v>
      </c>
      <c r="AH49" s="59"/>
      <c r="AI49" s="57" t="s">
        <v>227</v>
      </c>
      <c r="AJ49" s="59"/>
      <c r="AK49" s="57" t="s">
        <v>227</v>
      </c>
      <c r="AL49" s="59"/>
      <c r="AM49" s="66" t="s">
        <v>227</v>
      </c>
      <c r="AN49" s="59"/>
      <c r="AO49" s="57" t="s">
        <v>227</v>
      </c>
      <c r="AP49" s="59"/>
      <c r="AQ49" s="57"/>
      <c r="AR49" s="88"/>
      <c r="AS49" s="57"/>
      <c r="AT49" s="88"/>
      <c r="AU49" s="57"/>
      <c r="AV49" s="88"/>
      <c r="AW49" s="57"/>
      <c r="AX49" s="88"/>
      <c r="AY49" s="57"/>
      <c r="AZ49" s="88"/>
    </row>
    <row r="50" spans="1:52" customFormat="1" x14ac:dyDescent="0.2">
      <c r="A50" t="s">
        <v>29</v>
      </c>
      <c r="B50" t="s">
        <v>183</v>
      </c>
      <c r="C50" s="65" t="s">
        <v>156</v>
      </c>
      <c r="D50" s="68" t="str">
        <f t="shared" si="41"/>
        <v>Frankreich, Jahrgangs-Champagner, weiss</v>
      </c>
      <c r="E50" s="63" t="s">
        <v>227</v>
      </c>
      <c r="F50" s="59"/>
      <c r="G50" s="57" t="s">
        <v>227</v>
      </c>
      <c r="H50" s="59"/>
      <c r="I50" s="57" t="s">
        <v>227</v>
      </c>
      <c r="J50" s="59"/>
      <c r="K50" s="57" t="s">
        <v>227</v>
      </c>
      <c r="L50" s="59"/>
      <c r="M50" s="57" t="s">
        <v>227</v>
      </c>
      <c r="N50" s="59"/>
      <c r="O50" s="57" t="s">
        <v>97</v>
      </c>
      <c r="P50" s="59"/>
      <c r="Q50" s="57" t="s">
        <v>227</v>
      </c>
      <c r="R50" s="59"/>
      <c r="S50" s="57" t="s">
        <v>227</v>
      </c>
      <c r="T50" s="59"/>
      <c r="U50" s="57" t="s">
        <v>227</v>
      </c>
      <c r="V50" s="59"/>
      <c r="W50" s="57" t="s">
        <v>97</v>
      </c>
      <c r="X50" s="59"/>
      <c r="Y50" s="57" t="s">
        <v>227</v>
      </c>
      <c r="Z50" s="59"/>
      <c r="AA50" s="57" t="s">
        <v>227</v>
      </c>
      <c r="AB50" s="59"/>
      <c r="AC50" s="63" t="s">
        <v>97</v>
      </c>
      <c r="AD50" s="59"/>
      <c r="AE50" s="57" t="s">
        <v>227</v>
      </c>
      <c r="AF50" s="59"/>
      <c r="AG50" s="57" t="s">
        <v>227</v>
      </c>
      <c r="AH50" s="59"/>
      <c r="AI50" s="57" t="s">
        <v>227</v>
      </c>
      <c r="AJ50" s="59"/>
      <c r="AK50" s="57" t="s">
        <v>227</v>
      </c>
      <c r="AL50" s="59"/>
      <c r="AM50" s="66" t="s">
        <v>227</v>
      </c>
      <c r="AN50" s="59"/>
      <c r="AO50" s="57" t="s">
        <v>227</v>
      </c>
      <c r="AP50" s="59"/>
      <c r="AQ50" s="57"/>
      <c r="AR50" s="88"/>
      <c r="AS50" s="57"/>
      <c r="AT50" s="88"/>
      <c r="AU50" s="57"/>
      <c r="AV50" s="88"/>
      <c r="AW50" s="57"/>
      <c r="AX50" s="88"/>
      <c r="AY50" s="57"/>
      <c r="AZ50" s="88"/>
    </row>
    <row r="51" spans="1:52" customFormat="1" x14ac:dyDescent="0.2">
      <c r="A51" t="s">
        <v>29</v>
      </c>
      <c r="B51" t="s">
        <v>52</v>
      </c>
      <c r="C51" s="65" t="s">
        <v>156</v>
      </c>
      <c r="D51" s="68" t="str">
        <f t="shared" si="41"/>
        <v>Frankreich, Elsass, weiss</v>
      </c>
      <c r="E51" s="63" t="s">
        <v>227</v>
      </c>
      <c r="F51" s="59"/>
      <c r="G51" s="57" t="s">
        <v>227</v>
      </c>
      <c r="H51" s="59"/>
      <c r="I51" s="57" t="s">
        <v>227</v>
      </c>
      <c r="J51" s="59"/>
      <c r="K51" s="57" t="s">
        <v>227</v>
      </c>
      <c r="L51" s="59"/>
      <c r="M51" s="57" t="s">
        <v>97</v>
      </c>
      <c r="N51" s="59"/>
      <c r="O51" s="57" t="s">
        <v>97</v>
      </c>
      <c r="P51" s="59"/>
      <c r="Q51" s="57" t="s">
        <v>97</v>
      </c>
      <c r="R51" s="59"/>
      <c r="S51" s="57" t="s">
        <v>227</v>
      </c>
      <c r="T51" s="59"/>
      <c r="U51" s="57" t="s">
        <v>97</v>
      </c>
      <c r="V51" s="59"/>
      <c r="W51" s="57" t="s">
        <v>227</v>
      </c>
      <c r="X51" s="59"/>
      <c r="Y51" s="57" t="s">
        <v>227</v>
      </c>
      <c r="Z51" s="59"/>
      <c r="AA51" s="57" t="s">
        <v>227</v>
      </c>
      <c r="AB51" s="59"/>
      <c r="AC51" s="63" t="s">
        <v>97</v>
      </c>
      <c r="AD51" s="59"/>
      <c r="AE51" s="57" t="s">
        <v>97</v>
      </c>
      <c r="AF51" s="59"/>
      <c r="AG51" s="57" t="s">
        <v>227</v>
      </c>
      <c r="AH51" s="59"/>
      <c r="AI51" s="57" t="s">
        <v>227</v>
      </c>
      <c r="AJ51" s="59"/>
      <c r="AK51" s="57" t="s">
        <v>227</v>
      </c>
      <c r="AL51" s="59"/>
      <c r="AM51" s="66" t="s">
        <v>227</v>
      </c>
      <c r="AN51" s="59"/>
      <c r="AO51" s="57" t="s">
        <v>227</v>
      </c>
      <c r="AP51" s="59"/>
      <c r="AQ51" s="57"/>
      <c r="AR51" s="88"/>
      <c r="AS51" s="57"/>
      <c r="AT51" s="88"/>
      <c r="AU51" s="57"/>
      <c r="AV51" s="88"/>
      <c r="AW51" s="57"/>
      <c r="AX51" s="88"/>
      <c r="AY51" s="57"/>
      <c r="AZ51" s="88"/>
    </row>
    <row r="52" spans="1:52" customFormat="1" x14ac:dyDescent="0.2">
      <c r="A52" t="s">
        <v>29</v>
      </c>
      <c r="B52" t="s">
        <v>184</v>
      </c>
      <c r="C52" s="65" t="s">
        <v>156</v>
      </c>
      <c r="D52" s="68" t="str">
        <f t="shared" si="41"/>
        <v>Frankreich, Loire, Crus, weiss</v>
      </c>
      <c r="E52" s="63" t="s">
        <v>97</v>
      </c>
      <c r="F52" s="59"/>
      <c r="G52" s="57" t="s">
        <v>227</v>
      </c>
      <c r="H52" s="59"/>
      <c r="I52" s="57" t="s">
        <v>97</v>
      </c>
      <c r="J52" s="59"/>
      <c r="K52" s="57" t="s">
        <v>227</v>
      </c>
      <c r="L52" s="59"/>
      <c r="M52" s="57" t="s">
        <v>227</v>
      </c>
      <c r="N52" s="59"/>
      <c r="O52" s="57" t="s">
        <v>97</v>
      </c>
      <c r="P52" s="59"/>
      <c r="Q52" s="57" t="s">
        <v>97</v>
      </c>
      <c r="R52" s="59"/>
      <c r="S52" s="57" t="s">
        <v>227</v>
      </c>
      <c r="T52" s="59"/>
      <c r="U52" s="57" t="s">
        <v>227</v>
      </c>
      <c r="V52" s="59"/>
      <c r="W52" s="57" t="s">
        <v>227</v>
      </c>
      <c r="X52" s="59"/>
      <c r="Y52" s="57" t="s">
        <v>227</v>
      </c>
      <c r="Z52" s="59"/>
      <c r="AA52" s="57" t="s">
        <v>97</v>
      </c>
      <c r="AB52" s="59"/>
      <c r="AC52" s="63" t="s">
        <v>97</v>
      </c>
      <c r="AD52" s="59"/>
      <c r="AE52" s="57" t="s">
        <v>227</v>
      </c>
      <c r="AF52" s="59"/>
      <c r="AG52" s="57" t="s">
        <v>227</v>
      </c>
      <c r="AH52" s="59"/>
      <c r="AI52" s="57" t="s">
        <v>227</v>
      </c>
      <c r="AJ52" s="59"/>
      <c r="AK52" s="57" t="s">
        <v>97</v>
      </c>
      <c r="AL52" s="59"/>
      <c r="AM52" s="66" t="s">
        <v>227</v>
      </c>
      <c r="AN52" s="59"/>
      <c r="AO52" s="57" t="s">
        <v>227</v>
      </c>
      <c r="AP52" s="59"/>
      <c r="AQ52" s="57"/>
      <c r="AR52" s="88"/>
      <c r="AS52" s="57"/>
      <c r="AT52" s="88"/>
      <c r="AU52" s="57"/>
      <c r="AV52" s="88"/>
      <c r="AW52" s="57"/>
      <c r="AX52" s="88"/>
      <c r="AY52" s="57"/>
      <c r="AZ52" s="88"/>
    </row>
    <row r="53" spans="1:52" customFormat="1" x14ac:dyDescent="0.2">
      <c r="A53" t="s">
        <v>29</v>
      </c>
      <c r="B53" t="s">
        <v>185</v>
      </c>
      <c r="C53" s="65" t="s">
        <v>156</v>
      </c>
      <c r="D53" s="68" t="str">
        <f t="shared" si="41"/>
        <v>Frankreich, Loire, Spätlesen, weiss</v>
      </c>
      <c r="E53" s="63" t="s">
        <v>97</v>
      </c>
      <c r="F53" s="59"/>
      <c r="G53" s="57" t="s">
        <v>227</v>
      </c>
      <c r="H53" s="59"/>
      <c r="I53" s="57" t="s">
        <v>97</v>
      </c>
      <c r="J53" s="59"/>
      <c r="K53" s="57" t="s">
        <v>227</v>
      </c>
      <c r="L53" s="59"/>
      <c r="M53" s="57" t="s">
        <v>227</v>
      </c>
      <c r="N53" s="59"/>
      <c r="O53" s="57" t="s">
        <v>97</v>
      </c>
      <c r="P53" s="59"/>
      <c r="Q53" s="57" t="s">
        <v>97</v>
      </c>
      <c r="R53" s="59"/>
      <c r="S53" s="57" t="s">
        <v>227</v>
      </c>
      <c r="T53" s="59"/>
      <c r="U53" s="57" t="s">
        <v>97</v>
      </c>
      <c r="V53" s="59"/>
      <c r="W53" s="57" t="s">
        <v>227</v>
      </c>
      <c r="X53" s="59"/>
      <c r="Y53" s="57" t="s">
        <v>227</v>
      </c>
      <c r="Z53" s="59"/>
      <c r="AA53" s="57" t="s">
        <v>227</v>
      </c>
      <c r="AB53" s="59"/>
      <c r="AC53" s="63" t="s">
        <v>97</v>
      </c>
      <c r="AD53" s="59"/>
      <c r="AE53" s="57" t="s">
        <v>227</v>
      </c>
      <c r="AF53" s="59"/>
      <c r="AG53" s="57" t="s">
        <v>227</v>
      </c>
      <c r="AH53" s="59"/>
      <c r="AI53" s="57" t="s">
        <v>227</v>
      </c>
      <c r="AJ53" s="59"/>
      <c r="AK53" s="57" t="s">
        <v>97</v>
      </c>
      <c r="AL53" s="59"/>
      <c r="AM53" s="66" t="s">
        <v>227</v>
      </c>
      <c r="AN53" s="59"/>
      <c r="AO53" s="57" t="s">
        <v>227</v>
      </c>
      <c r="AP53" s="59"/>
      <c r="AQ53" s="57"/>
      <c r="AR53" s="88"/>
      <c r="AS53" s="57"/>
      <c r="AT53" s="88"/>
      <c r="AU53" s="57"/>
      <c r="AV53" s="88"/>
      <c r="AW53" s="57"/>
      <c r="AX53" s="88"/>
      <c r="AY53" s="57"/>
      <c r="AZ53" s="88"/>
    </row>
    <row r="54" spans="1:52" customFormat="1" x14ac:dyDescent="0.2">
      <c r="A54" t="s">
        <v>29</v>
      </c>
      <c r="B54" t="s">
        <v>186</v>
      </c>
      <c r="C54" s="65" t="s">
        <v>155</v>
      </c>
      <c r="D54" s="68" t="str">
        <f t="shared" si="41"/>
        <v>Frankreich, Südwesten, rot</v>
      </c>
      <c r="E54" s="63" t="s">
        <v>227</v>
      </c>
      <c r="F54" s="59"/>
      <c r="G54" s="57" t="s">
        <v>227</v>
      </c>
      <c r="H54" s="59"/>
      <c r="I54" s="57" t="s">
        <v>97</v>
      </c>
      <c r="J54" s="59"/>
      <c r="K54" s="57" t="s">
        <v>227</v>
      </c>
      <c r="L54" s="59"/>
      <c r="M54" s="57" t="s">
        <v>227</v>
      </c>
      <c r="N54" s="59"/>
      <c r="O54" s="57" t="s">
        <v>227</v>
      </c>
      <c r="P54" s="59"/>
      <c r="Q54" s="57" t="s">
        <v>97</v>
      </c>
      <c r="R54" s="59"/>
      <c r="S54" s="57" t="s">
        <v>97</v>
      </c>
      <c r="T54" s="59"/>
      <c r="U54" s="57" t="s">
        <v>97</v>
      </c>
      <c r="V54" s="59"/>
      <c r="W54" s="57" t="s">
        <v>227</v>
      </c>
      <c r="X54" s="59"/>
      <c r="Y54" s="57" t="s">
        <v>227</v>
      </c>
      <c r="Z54" s="59"/>
      <c r="AA54" s="57" t="s">
        <v>97</v>
      </c>
      <c r="AB54" s="59"/>
      <c r="AC54" s="63" t="s">
        <v>97</v>
      </c>
      <c r="AD54" s="59"/>
      <c r="AE54" s="57" t="s">
        <v>227</v>
      </c>
      <c r="AF54" s="59"/>
      <c r="AG54" s="57" t="s">
        <v>227</v>
      </c>
      <c r="AH54" s="59"/>
      <c r="AI54" s="57" t="s">
        <v>227</v>
      </c>
      <c r="AJ54" s="59"/>
      <c r="AK54" s="57" t="s">
        <v>227</v>
      </c>
      <c r="AL54" s="59"/>
      <c r="AM54" s="66" t="s">
        <v>227</v>
      </c>
      <c r="AN54" s="59"/>
      <c r="AO54" s="105" t="s">
        <v>227</v>
      </c>
      <c r="AP54" s="59"/>
      <c r="AQ54" s="57"/>
      <c r="AR54" s="88"/>
      <c r="AS54" s="57"/>
      <c r="AT54" s="88"/>
      <c r="AU54" s="57"/>
      <c r="AV54" s="88"/>
      <c r="AW54" s="57"/>
      <c r="AX54" s="88"/>
      <c r="AY54" s="57"/>
      <c r="AZ54" s="88"/>
    </row>
    <row r="55" spans="1:52" s="76" customFormat="1" x14ac:dyDescent="0.2">
      <c r="A55" s="76" t="s">
        <v>25</v>
      </c>
      <c r="B55" s="76" t="s">
        <v>187</v>
      </c>
      <c r="C55" s="82" t="s">
        <v>155</v>
      </c>
      <c r="D55" s="84" t="str">
        <f t="shared" si="41"/>
        <v>Italien, Piemont, Barolo, Barbaresco, rot</v>
      </c>
      <c r="E55" s="80" t="s">
        <v>228</v>
      </c>
      <c r="F55" s="78"/>
      <c r="G55" s="79" t="s">
        <v>97</v>
      </c>
      <c r="H55" s="78"/>
      <c r="I55" s="79" t="s">
        <v>227</v>
      </c>
      <c r="J55" s="78"/>
      <c r="K55" s="79" t="s">
        <v>97</v>
      </c>
      <c r="L55" s="78"/>
      <c r="M55" s="79" t="s">
        <v>97</v>
      </c>
      <c r="N55" s="78"/>
      <c r="O55" s="79" t="s">
        <v>227</v>
      </c>
      <c r="P55" s="78"/>
      <c r="Q55" s="79" t="s">
        <v>227</v>
      </c>
      <c r="R55" s="78"/>
      <c r="S55" s="79" t="s">
        <v>97</v>
      </c>
      <c r="T55" s="78"/>
      <c r="U55" s="79" t="s">
        <v>227</v>
      </c>
      <c r="V55" s="78"/>
      <c r="W55" s="79" t="s">
        <v>97</v>
      </c>
      <c r="X55" s="78"/>
      <c r="Y55" s="79" t="s">
        <v>227</v>
      </c>
      <c r="Z55" s="78"/>
      <c r="AA55" s="79" t="s">
        <v>227</v>
      </c>
      <c r="AB55" s="78"/>
      <c r="AC55" s="80" t="s">
        <v>97</v>
      </c>
      <c r="AD55" s="78"/>
      <c r="AE55" s="79" t="s">
        <v>97</v>
      </c>
      <c r="AF55" s="78"/>
      <c r="AG55" s="79" t="s">
        <v>227</v>
      </c>
      <c r="AH55" s="78"/>
      <c r="AI55" s="79" t="s">
        <v>227</v>
      </c>
      <c r="AJ55" s="78"/>
      <c r="AK55" s="79" t="s">
        <v>227</v>
      </c>
      <c r="AL55" s="78"/>
      <c r="AM55" s="77" t="s">
        <v>227</v>
      </c>
      <c r="AN55" s="78"/>
      <c r="AO55" s="57" t="s">
        <v>227</v>
      </c>
      <c r="AP55" s="78"/>
      <c r="AQ55" s="79"/>
      <c r="AR55" s="78"/>
      <c r="AS55" s="79"/>
      <c r="AT55" s="78"/>
      <c r="AU55" s="79"/>
      <c r="AV55" s="78"/>
      <c r="AW55" s="79"/>
      <c r="AX55" s="78"/>
      <c r="AY55" s="79"/>
      <c r="AZ55" s="78"/>
    </row>
    <row r="56" spans="1:52" customFormat="1" x14ac:dyDescent="0.2">
      <c r="A56" t="s">
        <v>25</v>
      </c>
      <c r="B56" t="s">
        <v>188</v>
      </c>
      <c r="C56" s="65" t="s">
        <v>155</v>
      </c>
      <c r="D56" s="68" t="str">
        <f t="shared" si="41"/>
        <v>Italien, Piemont, Barbera, rot</v>
      </c>
      <c r="E56" s="63" t="s">
        <v>227</v>
      </c>
      <c r="F56" s="59"/>
      <c r="G56" s="57" t="s">
        <v>227</v>
      </c>
      <c r="H56" s="59"/>
      <c r="I56" s="57" t="s">
        <v>227</v>
      </c>
      <c r="J56" s="59"/>
      <c r="K56" s="57" t="s">
        <v>97</v>
      </c>
      <c r="L56" s="59"/>
      <c r="M56" s="57" t="s">
        <v>97</v>
      </c>
      <c r="N56" s="59"/>
      <c r="O56" s="57" t="s">
        <v>227</v>
      </c>
      <c r="P56" s="59"/>
      <c r="Q56" s="57" t="s">
        <v>97</v>
      </c>
      <c r="R56" s="59"/>
      <c r="S56" s="57" t="s">
        <v>227</v>
      </c>
      <c r="T56" s="59"/>
      <c r="U56" s="57" t="s">
        <v>227</v>
      </c>
      <c r="V56" s="59"/>
      <c r="W56" s="57" t="s">
        <v>227</v>
      </c>
      <c r="X56" s="59"/>
      <c r="Y56" s="57" t="s">
        <v>227</v>
      </c>
      <c r="Z56" s="59"/>
      <c r="AA56" s="57" t="s">
        <v>227</v>
      </c>
      <c r="AB56" s="59"/>
      <c r="AC56" s="63" t="s">
        <v>97</v>
      </c>
      <c r="AD56" s="59"/>
      <c r="AE56" s="57" t="s">
        <v>97</v>
      </c>
      <c r="AF56" s="59"/>
      <c r="AG56" s="57" t="s">
        <v>227</v>
      </c>
      <c r="AH56" s="59"/>
      <c r="AI56" s="57" t="s">
        <v>227</v>
      </c>
      <c r="AJ56" s="59"/>
      <c r="AK56" s="57" t="s">
        <v>227</v>
      </c>
      <c r="AL56" s="59"/>
      <c r="AM56" s="66" t="s">
        <v>227</v>
      </c>
      <c r="AN56" s="59"/>
      <c r="AO56" s="57" t="s">
        <v>227</v>
      </c>
      <c r="AP56" s="59"/>
      <c r="AQ56" s="57"/>
      <c r="AR56" s="88"/>
      <c r="AS56" s="57"/>
      <c r="AT56" s="88"/>
      <c r="AU56" s="57"/>
      <c r="AV56" s="88"/>
      <c r="AW56" s="57"/>
      <c r="AX56" s="88"/>
      <c r="AY56" s="57"/>
      <c r="AZ56" s="88"/>
    </row>
    <row r="57" spans="1:52" customFormat="1" x14ac:dyDescent="0.2">
      <c r="A57" t="s">
        <v>25</v>
      </c>
      <c r="B57" t="s">
        <v>189</v>
      </c>
      <c r="C57" s="65" t="s">
        <v>155</v>
      </c>
      <c r="D57" s="68" t="str">
        <f t="shared" si="41"/>
        <v>Italien, Toskana, Chianti Classico, rot</v>
      </c>
      <c r="E57" s="63" t="s">
        <v>228</v>
      </c>
      <c r="F57" s="59"/>
      <c r="G57" s="57" t="s">
        <v>97</v>
      </c>
      <c r="H57" s="59"/>
      <c r="I57" s="57" t="s">
        <v>227</v>
      </c>
      <c r="J57" s="59"/>
      <c r="K57" s="57" t="s">
        <v>97</v>
      </c>
      <c r="L57" s="59"/>
      <c r="M57" s="57" t="s">
        <v>97</v>
      </c>
      <c r="N57" s="59"/>
      <c r="O57" s="57" t="s">
        <v>227</v>
      </c>
      <c r="P57" s="59"/>
      <c r="Q57" s="57" t="s">
        <v>227</v>
      </c>
      <c r="R57" s="59"/>
      <c r="S57" s="57" t="s">
        <v>97</v>
      </c>
      <c r="T57" s="59"/>
      <c r="U57" s="57" t="s">
        <v>227</v>
      </c>
      <c r="V57" s="59"/>
      <c r="W57" s="57" t="s">
        <v>97</v>
      </c>
      <c r="X57" s="59"/>
      <c r="Y57" s="57" t="s">
        <v>227</v>
      </c>
      <c r="Z57" s="59"/>
      <c r="AA57" s="57" t="s">
        <v>228</v>
      </c>
      <c r="AB57" s="59"/>
      <c r="AC57" s="63" t="s">
        <v>97</v>
      </c>
      <c r="AD57" s="59"/>
      <c r="AE57" s="57" t="s">
        <v>227</v>
      </c>
      <c r="AF57" s="59"/>
      <c r="AG57" s="57" t="s">
        <v>227</v>
      </c>
      <c r="AH57" s="59"/>
      <c r="AI57" s="57" t="s">
        <v>227</v>
      </c>
      <c r="AJ57" s="59"/>
      <c r="AK57" s="57" t="s">
        <v>227</v>
      </c>
      <c r="AL57" s="59"/>
      <c r="AM57" s="66" t="s">
        <v>227</v>
      </c>
      <c r="AN57" s="59"/>
      <c r="AO57" s="57" t="s">
        <v>227</v>
      </c>
      <c r="AP57" s="59"/>
      <c r="AQ57" s="57"/>
      <c r="AR57" s="88"/>
      <c r="AS57" s="57"/>
      <c r="AT57" s="88"/>
      <c r="AU57" s="57"/>
      <c r="AV57" s="88"/>
      <c r="AW57" s="57"/>
      <c r="AX57" s="88"/>
      <c r="AY57" s="57"/>
      <c r="AZ57" s="88"/>
    </row>
    <row r="58" spans="1:52" customFormat="1" x14ac:dyDescent="0.2">
      <c r="A58" t="s">
        <v>25</v>
      </c>
      <c r="B58" t="s">
        <v>151</v>
      </c>
      <c r="C58" s="65" t="s">
        <v>155</v>
      </c>
      <c r="D58" s="68" t="str">
        <f t="shared" si="41"/>
        <v>Italien, Toskana, Montalcino, rot</v>
      </c>
      <c r="E58" s="63" t="s">
        <v>227</v>
      </c>
      <c r="F58" s="59"/>
      <c r="G58" s="57" t="s">
        <v>97</v>
      </c>
      <c r="H58" s="59"/>
      <c r="I58" s="57" t="s">
        <v>227</v>
      </c>
      <c r="J58" s="59"/>
      <c r="K58" s="57" t="s">
        <v>97</v>
      </c>
      <c r="L58" s="59"/>
      <c r="M58" s="57" t="s">
        <v>97</v>
      </c>
      <c r="N58" s="59"/>
      <c r="O58" s="57" t="s">
        <v>227</v>
      </c>
      <c r="P58" s="59"/>
      <c r="Q58" s="57" t="s">
        <v>227</v>
      </c>
      <c r="R58" s="59"/>
      <c r="S58" s="57" t="s">
        <v>97</v>
      </c>
      <c r="T58" s="59"/>
      <c r="U58" s="57" t="s">
        <v>227</v>
      </c>
      <c r="V58" s="59"/>
      <c r="W58" s="57" t="s">
        <v>97</v>
      </c>
      <c r="X58" s="59"/>
      <c r="Y58" s="57" t="s">
        <v>227</v>
      </c>
      <c r="Z58" s="59"/>
      <c r="AA58" s="57" t="s">
        <v>228</v>
      </c>
      <c r="AB58" s="59"/>
      <c r="AC58" s="63" t="s">
        <v>97</v>
      </c>
      <c r="AD58" s="59"/>
      <c r="AE58" s="57" t="s">
        <v>227</v>
      </c>
      <c r="AF58" s="59"/>
      <c r="AG58" s="57" t="s">
        <v>227</v>
      </c>
      <c r="AH58" s="59"/>
      <c r="AI58" s="57" t="s">
        <v>227</v>
      </c>
      <c r="AJ58" s="59"/>
      <c r="AK58" s="57" t="s">
        <v>227</v>
      </c>
      <c r="AL58" s="59"/>
      <c r="AM58" s="66" t="s">
        <v>227</v>
      </c>
      <c r="AN58" s="59"/>
      <c r="AO58" s="57" t="s">
        <v>227</v>
      </c>
      <c r="AP58" s="59"/>
      <c r="AQ58" s="57"/>
      <c r="AR58" s="88"/>
      <c r="AS58" s="57"/>
      <c r="AT58" s="88"/>
      <c r="AU58" s="57"/>
      <c r="AV58" s="88"/>
      <c r="AW58" s="57"/>
      <c r="AX58" s="88"/>
      <c r="AY58" s="57"/>
      <c r="AZ58" s="88"/>
    </row>
    <row r="59" spans="1:52" customFormat="1" x14ac:dyDescent="0.2">
      <c r="A59" t="s">
        <v>25</v>
      </c>
      <c r="B59" t="s">
        <v>143</v>
      </c>
      <c r="C59" s="65" t="s">
        <v>155</v>
      </c>
      <c r="D59" s="68" t="str">
        <f t="shared" si="41"/>
        <v>Italien, Toskana, Montepulciano, rot</v>
      </c>
      <c r="E59" s="63" t="s">
        <v>228</v>
      </c>
      <c r="F59" s="59"/>
      <c r="G59" s="57" t="s">
        <v>97</v>
      </c>
      <c r="H59" s="59"/>
      <c r="I59" s="57" t="s">
        <v>97</v>
      </c>
      <c r="J59" s="59"/>
      <c r="K59" s="57" t="s">
        <v>97</v>
      </c>
      <c r="L59" s="59"/>
      <c r="M59" s="57" t="s">
        <v>97</v>
      </c>
      <c r="N59" s="59"/>
      <c r="O59" s="57" t="s">
        <v>227</v>
      </c>
      <c r="P59" s="59"/>
      <c r="Q59" s="57" t="s">
        <v>227</v>
      </c>
      <c r="R59" s="59"/>
      <c r="S59" s="57" t="s">
        <v>97</v>
      </c>
      <c r="T59" s="59"/>
      <c r="U59" s="57" t="s">
        <v>227</v>
      </c>
      <c r="V59" s="59"/>
      <c r="W59" s="57" t="s">
        <v>97</v>
      </c>
      <c r="X59" s="59"/>
      <c r="Y59" s="57" t="s">
        <v>227</v>
      </c>
      <c r="Z59" s="59"/>
      <c r="AA59" s="57" t="s">
        <v>228</v>
      </c>
      <c r="AB59" s="59"/>
      <c r="AC59" s="63" t="s">
        <v>97</v>
      </c>
      <c r="AD59" s="59"/>
      <c r="AE59" s="57" t="s">
        <v>227</v>
      </c>
      <c r="AF59" s="59"/>
      <c r="AG59" s="57" t="s">
        <v>227</v>
      </c>
      <c r="AH59" s="59"/>
      <c r="AI59" s="57" t="s">
        <v>227</v>
      </c>
      <c r="AJ59" s="59"/>
      <c r="AK59" s="57" t="s">
        <v>227</v>
      </c>
      <c r="AL59" s="59"/>
      <c r="AM59" s="66" t="s">
        <v>227</v>
      </c>
      <c r="AN59" s="59"/>
      <c r="AO59" s="57" t="s">
        <v>227</v>
      </c>
      <c r="AP59" s="59"/>
      <c r="AQ59" s="57"/>
      <c r="AR59" s="88"/>
      <c r="AS59" s="57"/>
      <c r="AT59" s="88"/>
      <c r="AU59" s="57"/>
      <c r="AV59" s="88"/>
      <c r="AW59" s="57"/>
      <c r="AX59" s="88"/>
      <c r="AY59" s="57"/>
      <c r="AZ59" s="88"/>
    </row>
    <row r="60" spans="1:52" customFormat="1" x14ac:dyDescent="0.2">
      <c r="A60" t="s">
        <v>25</v>
      </c>
      <c r="B60" t="s">
        <v>190</v>
      </c>
      <c r="C60" s="65" t="s">
        <v>155</v>
      </c>
      <c r="D60" s="68" t="str">
        <f t="shared" si="41"/>
        <v>Italien, Veneto, Amarone, rot</v>
      </c>
      <c r="E60" s="63" t="s">
        <v>97</v>
      </c>
      <c r="F60" s="59"/>
      <c r="G60" s="57" t="s">
        <v>227</v>
      </c>
      <c r="H60" s="59"/>
      <c r="I60" s="57" t="s">
        <v>227</v>
      </c>
      <c r="J60" s="59"/>
      <c r="K60" s="57" t="s">
        <v>97</v>
      </c>
      <c r="L60" s="59"/>
      <c r="M60" s="57" t="s">
        <v>97</v>
      </c>
      <c r="N60" s="59"/>
      <c r="O60" s="57" t="s">
        <v>227</v>
      </c>
      <c r="P60" s="59"/>
      <c r="Q60" s="57" t="s">
        <v>97</v>
      </c>
      <c r="R60" s="59"/>
      <c r="S60" s="57" t="s">
        <v>227</v>
      </c>
      <c r="T60" s="59"/>
      <c r="U60" s="57" t="s">
        <v>227</v>
      </c>
      <c r="V60" s="59"/>
      <c r="W60" s="57" t="s">
        <v>227</v>
      </c>
      <c r="X60" s="59"/>
      <c r="Y60" s="57" t="s">
        <v>227</v>
      </c>
      <c r="Z60" s="59"/>
      <c r="AA60" s="57" t="s">
        <v>228</v>
      </c>
      <c r="AB60" s="59"/>
      <c r="AC60" s="63" t="s">
        <v>227</v>
      </c>
      <c r="AD60" s="59"/>
      <c r="AE60" s="57" t="s">
        <v>227</v>
      </c>
      <c r="AF60" s="59"/>
      <c r="AG60" s="57" t="s">
        <v>227</v>
      </c>
      <c r="AH60" s="59"/>
      <c r="AI60" s="57" t="s">
        <v>227</v>
      </c>
      <c r="AJ60" s="59"/>
      <c r="AK60" s="57" t="s">
        <v>227</v>
      </c>
      <c r="AL60" s="59"/>
      <c r="AM60" s="66" t="s">
        <v>227</v>
      </c>
      <c r="AN60" s="59"/>
      <c r="AO60" s="57" t="s">
        <v>227</v>
      </c>
      <c r="AP60" s="59"/>
      <c r="AQ60" s="57"/>
      <c r="AR60" s="88"/>
      <c r="AS60" s="57"/>
      <c r="AT60" s="88"/>
      <c r="AU60" s="57"/>
      <c r="AV60" s="88"/>
      <c r="AW60" s="57"/>
      <c r="AX60" s="88"/>
      <c r="AY60" s="57"/>
      <c r="AZ60" s="88"/>
    </row>
    <row r="61" spans="1:52" customFormat="1" x14ac:dyDescent="0.2">
      <c r="A61" t="s">
        <v>25</v>
      </c>
      <c r="B61" t="s">
        <v>1</v>
      </c>
      <c r="C61" s="65" t="s">
        <v>155</v>
      </c>
      <c r="D61" s="68" t="str">
        <f t="shared" si="41"/>
        <v>Italien, Südtirol, rot</v>
      </c>
      <c r="E61" s="63" t="s">
        <v>227</v>
      </c>
      <c r="F61" s="59"/>
      <c r="G61" s="57" t="s">
        <v>97</v>
      </c>
      <c r="H61" s="59"/>
      <c r="I61" s="57" t="s">
        <v>227</v>
      </c>
      <c r="J61" s="59"/>
      <c r="K61" s="57" t="s">
        <v>227</v>
      </c>
      <c r="L61" s="59"/>
      <c r="M61" s="57" t="s">
        <v>227</v>
      </c>
      <c r="N61" s="59"/>
      <c r="O61" s="57" t="s">
        <v>227</v>
      </c>
      <c r="P61" s="59"/>
      <c r="Q61" s="57" t="s">
        <v>97</v>
      </c>
      <c r="R61" s="59"/>
      <c r="S61" s="57" t="s">
        <v>227</v>
      </c>
      <c r="T61" s="59"/>
      <c r="U61" s="57" t="s">
        <v>227</v>
      </c>
      <c r="V61" s="59"/>
      <c r="W61" s="57" t="s">
        <v>227</v>
      </c>
      <c r="X61" s="59"/>
      <c r="Y61" s="57" t="s">
        <v>227</v>
      </c>
      <c r="Z61" s="59"/>
      <c r="AA61" s="57" t="s">
        <v>228</v>
      </c>
      <c r="AB61" s="59"/>
      <c r="AC61" s="63" t="s">
        <v>97</v>
      </c>
      <c r="AD61" s="59"/>
      <c r="AE61" s="57" t="s">
        <v>227</v>
      </c>
      <c r="AF61" s="59"/>
      <c r="AG61" s="57" t="s">
        <v>227</v>
      </c>
      <c r="AH61" s="59"/>
      <c r="AI61" s="57" t="s">
        <v>227</v>
      </c>
      <c r="AJ61" s="59"/>
      <c r="AK61" s="57" t="s">
        <v>227</v>
      </c>
      <c r="AL61" s="59"/>
      <c r="AM61" s="66" t="s">
        <v>227</v>
      </c>
      <c r="AN61" s="59"/>
      <c r="AO61" s="57" t="s">
        <v>227</v>
      </c>
      <c r="AP61" s="59"/>
      <c r="AQ61" s="57"/>
      <c r="AR61" s="88"/>
      <c r="AS61" s="57"/>
      <c r="AT61" s="88"/>
      <c r="AU61" s="57"/>
      <c r="AV61" s="88"/>
      <c r="AW61" s="57"/>
      <c r="AX61" s="88"/>
      <c r="AY61" s="57"/>
      <c r="AZ61" s="88"/>
    </row>
    <row r="62" spans="1:52" customFormat="1" x14ac:dyDescent="0.2">
      <c r="A62" t="s">
        <v>25</v>
      </c>
      <c r="B62" t="s">
        <v>191</v>
      </c>
      <c r="C62" s="65" t="s">
        <v>155</v>
      </c>
      <c r="D62" s="68" t="str">
        <f t="shared" si="41"/>
        <v>Italien, Friaul, rot</v>
      </c>
      <c r="E62" s="63" t="s">
        <v>228</v>
      </c>
      <c r="F62" s="59"/>
      <c r="G62" s="57" t="s">
        <v>97</v>
      </c>
      <c r="H62" s="59"/>
      <c r="I62" s="57" t="s">
        <v>227</v>
      </c>
      <c r="J62" s="59"/>
      <c r="K62" s="57" t="s">
        <v>97</v>
      </c>
      <c r="L62" s="59"/>
      <c r="M62" s="57" t="s">
        <v>227</v>
      </c>
      <c r="N62" s="59"/>
      <c r="O62" s="57" t="s">
        <v>227</v>
      </c>
      <c r="P62" s="59"/>
      <c r="Q62" s="57" t="s">
        <v>227</v>
      </c>
      <c r="R62" s="59"/>
      <c r="S62" s="57" t="s">
        <v>227</v>
      </c>
      <c r="T62" s="59"/>
      <c r="U62" s="57" t="s">
        <v>97</v>
      </c>
      <c r="V62" s="59"/>
      <c r="W62" s="57" t="s">
        <v>227</v>
      </c>
      <c r="X62" s="59"/>
      <c r="Y62" s="57" t="s">
        <v>227</v>
      </c>
      <c r="Z62" s="59"/>
      <c r="AA62" s="57" t="s">
        <v>227</v>
      </c>
      <c r="AB62" s="59"/>
      <c r="AC62" s="63" t="s">
        <v>97</v>
      </c>
      <c r="AD62" s="59"/>
      <c r="AE62" s="57" t="s">
        <v>227</v>
      </c>
      <c r="AF62" s="59"/>
      <c r="AG62" s="57" t="s">
        <v>227</v>
      </c>
      <c r="AH62" s="59"/>
      <c r="AI62" s="57" t="s">
        <v>227</v>
      </c>
      <c r="AJ62" s="59"/>
      <c r="AK62" s="57" t="s">
        <v>227</v>
      </c>
      <c r="AL62" s="59"/>
      <c r="AM62" s="66" t="s">
        <v>97</v>
      </c>
      <c r="AN62" s="59"/>
      <c r="AO62" s="57" t="s">
        <v>227</v>
      </c>
      <c r="AP62" s="59"/>
      <c r="AQ62" s="57"/>
      <c r="AR62" s="88"/>
      <c r="AS62" s="57"/>
      <c r="AT62" s="88"/>
      <c r="AU62" s="57"/>
      <c r="AV62" s="88"/>
      <c r="AW62" s="57"/>
      <c r="AX62" s="88"/>
      <c r="AY62" s="57"/>
      <c r="AZ62" s="88"/>
    </row>
    <row r="63" spans="1:52" customFormat="1" x14ac:dyDescent="0.2">
      <c r="A63" t="s">
        <v>25</v>
      </c>
      <c r="B63" t="s">
        <v>192</v>
      </c>
      <c r="C63" s="65" t="s">
        <v>155</v>
      </c>
      <c r="D63" s="68" t="str">
        <f t="shared" si="41"/>
        <v>Italien, Veltlin, rot</v>
      </c>
      <c r="E63" s="63" t="s">
        <v>227</v>
      </c>
      <c r="F63" s="59"/>
      <c r="G63" s="57" t="s">
        <v>227</v>
      </c>
      <c r="H63" s="59"/>
      <c r="I63" s="57" t="s">
        <v>227</v>
      </c>
      <c r="J63" s="59"/>
      <c r="K63" s="57" t="s">
        <v>97</v>
      </c>
      <c r="L63" s="59"/>
      <c r="M63" s="57" t="s">
        <v>227</v>
      </c>
      <c r="N63" s="59"/>
      <c r="O63" s="57" t="s">
        <v>227</v>
      </c>
      <c r="P63" s="59"/>
      <c r="Q63" s="57" t="s">
        <v>227</v>
      </c>
      <c r="R63" s="59"/>
      <c r="S63" s="57" t="s">
        <v>227</v>
      </c>
      <c r="T63" s="59"/>
      <c r="U63" s="57" t="s">
        <v>227</v>
      </c>
      <c r="V63" s="59"/>
      <c r="W63" s="57" t="s">
        <v>227</v>
      </c>
      <c r="X63" s="59"/>
      <c r="Y63" s="57" t="s">
        <v>227</v>
      </c>
      <c r="Z63" s="59"/>
      <c r="AA63" s="57" t="s">
        <v>228</v>
      </c>
      <c r="AB63" s="59"/>
      <c r="AC63" s="63" t="s">
        <v>227</v>
      </c>
      <c r="AD63" s="59"/>
      <c r="AE63" s="57" t="s">
        <v>227</v>
      </c>
      <c r="AF63" s="59"/>
      <c r="AG63" s="57" t="s">
        <v>227</v>
      </c>
      <c r="AH63" s="59"/>
      <c r="AI63" s="57" t="s">
        <v>227</v>
      </c>
      <c r="AJ63" s="59"/>
      <c r="AK63" s="57" t="s">
        <v>227</v>
      </c>
      <c r="AL63" s="59"/>
      <c r="AM63" s="66" t="s">
        <v>227</v>
      </c>
      <c r="AN63" s="59"/>
      <c r="AO63" s="57" t="s">
        <v>227</v>
      </c>
      <c r="AP63" s="59"/>
      <c r="AQ63" s="57"/>
      <c r="AR63" s="88"/>
      <c r="AS63" s="57"/>
      <c r="AT63" s="88"/>
      <c r="AU63" s="57"/>
      <c r="AV63" s="88"/>
      <c r="AW63" s="57"/>
      <c r="AX63" s="88"/>
      <c r="AY63" s="57"/>
      <c r="AZ63" s="88"/>
    </row>
    <row r="64" spans="1:52" customFormat="1" x14ac:dyDescent="0.2">
      <c r="A64" t="s">
        <v>25</v>
      </c>
      <c r="B64" t="s">
        <v>193</v>
      </c>
      <c r="C64" s="65" t="s">
        <v>155</v>
      </c>
      <c r="D64" s="68" t="str">
        <f t="shared" si="41"/>
        <v>Italien, Süditalien, Apulien, Basilikata, Kampanien, rot</v>
      </c>
      <c r="E64" s="63" t="s">
        <v>227</v>
      </c>
      <c r="F64" s="59"/>
      <c r="G64" s="57" t="s">
        <v>227</v>
      </c>
      <c r="H64" s="59"/>
      <c r="I64" s="57" t="s">
        <v>227</v>
      </c>
      <c r="J64" s="59"/>
      <c r="K64" s="57" t="s">
        <v>227</v>
      </c>
      <c r="L64" s="59"/>
      <c r="M64" s="57" t="s">
        <v>227</v>
      </c>
      <c r="N64" s="59"/>
      <c r="O64" s="57" t="s">
        <v>227</v>
      </c>
      <c r="P64" s="59"/>
      <c r="Q64" s="57" t="s">
        <v>97</v>
      </c>
      <c r="R64" s="59"/>
      <c r="S64" s="57" t="s">
        <v>227</v>
      </c>
      <c r="T64" s="59"/>
      <c r="U64" s="57" t="s">
        <v>228</v>
      </c>
      <c r="V64" s="59"/>
      <c r="W64" s="57" t="s">
        <v>227</v>
      </c>
      <c r="X64" s="59"/>
      <c r="Y64" s="57" t="s">
        <v>227</v>
      </c>
      <c r="Z64" s="59"/>
      <c r="AA64" s="57" t="s">
        <v>228</v>
      </c>
      <c r="AB64" s="59"/>
      <c r="AC64" s="63" t="s">
        <v>227</v>
      </c>
      <c r="AD64" s="59"/>
      <c r="AE64" s="57" t="s">
        <v>227</v>
      </c>
      <c r="AF64" s="59"/>
      <c r="AG64" s="57" t="s">
        <v>227</v>
      </c>
      <c r="AH64" s="59"/>
      <c r="AI64" s="57" t="s">
        <v>227</v>
      </c>
      <c r="AJ64" s="59"/>
      <c r="AK64" s="57" t="s">
        <v>227</v>
      </c>
      <c r="AL64" s="59"/>
      <c r="AM64" s="66" t="s">
        <v>227</v>
      </c>
      <c r="AN64" s="59"/>
      <c r="AO64" s="57" t="s">
        <v>227</v>
      </c>
      <c r="AP64" s="59"/>
      <c r="AQ64" s="57"/>
      <c r="AR64" s="88"/>
      <c r="AS64" s="57"/>
      <c r="AT64" s="88"/>
      <c r="AU64" s="57"/>
      <c r="AV64" s="88"/>
      <c r="AW64" s="57"/>
      <c r="AX64" s="88"/>
      <c r="AY64" s="57"/>
      <c r="AZ64" s="88"/>
    </row>
    <row r="65" spans="1:52" customFormat="1" x14ac:dyDescent="0.2">
      <c r="A65" t="s">
        <v>25</v>
      </c>
      <c r="B65" t="s">
        <v>194</v>
      </c>
      <c r="C65" s="65" t="s">
        <v>155</v>
      </c>
      <c r="D65" s="68" t="str">
        <f t="shared" si="41"/>
        <v>Italien, Süditalien, Sizilien, rot</v>
      </c>
      <c r="E65" s="63" t="s">
        <v>227</v>
      </c>
      <c r="F65" s="59"/>
      <c r="G65" s="57" t="s">
        <v>227</v>
      </c>
      <c r="H65" s="59"/>
      <c r="I65" s="57" t="s">
        <v>227</v>
      </c>
      <c r="J65" s="59"/>
      <c r="K65" s="57" t="s">
        <v>227</v>
      </c>
      <c r="L65" s="59"/>
      <c r="M65" s="57" t="s">
        <v>227</v>
      </c>
      <c r="N65" s="59"/>
      <c r="O65" s="57" t="s">
        <v>227</v>
      </c>
      <c r="P65" s="59"/>
      <c r="Q65" s="57" t="s">
        <v>227</v>
      </c>
      <c r="R65" s="59"/>
      <c r="S65" s="57" t="s">
        <v>227</v>
      </c>
      <c r="T65" s="59"/>
      <c r="U65" s="57" t="s">
        <v>228</v>
      </c>
      <c r="V65" s="59"/>
      <c r="W65" s="57" t="s">
        <v>227</v>
      </c>
      <c r="X65" s="59"/>
      <c r="Y65" s="57" t="s">
        <v>227</v>
      </c>
      <c r="Z65" s="59"/>
      <c r="AA65" s="57" t="s">
        <v>227</v>
      </c>
      <c r="AB65" s="59"/>
      <c r="AC65" s="63" t="s">
        <v>97</v>
      </c>
      <c r="AD65" s="59"/>
      <c r="AE65" s="57" t="s">
        <v>227</v>
      </c>
      <c r="AF65" s="59"/>
      <c r="AG65" s="57" t="s">
        <v>227</v>
      </c>
      <c r="AH65" s="59"/>
      <c r="AI65" s="57" t="s">
        <v>227</v>
      </c>
      <c r="AJ65" s="59"/>
      <c r="AK65" s="57" t="s">
        <v>227</v>
      </c>
      <c r="AL65" s="59"/>
      <c r="AM65" s="66" t="s">
        <v>227</v>
      </c>
      <c r="AN65" s="59"/>
      <c r="AO65" s="57" t="s">
        <v>227</v>
      </c>
      <c r="AP65" s="59"/>
      <c r="AQ65" s="57"/>
      <c r="AR65" s="88"/>
      <c r="AS65" s="57"/>
      <c r="AT65" s="88"/>
      <c r="AU65" s="57"/>
      <c r="AV65" s="88"/>
      <c r="AW65" s="57"/>
      <c r="AX65" s="88"/>
      <c r="AY65" s="57"/>
      <c r="AZ65" s="88"/>
    </row>
    <row r="66" spans="1:52" s="76" customFormat="1" x14ac:dyDescent="0.2">
      <c r="A66" s="76" t="s">
        <v>8</v>
      </c>
      <c r="B66" s="76" t="s">
        <v>195</v>
      </c>
      <c r="C66" s="82" t="s">
        <v>155</v>
      </c>
      <c r="D66" s="84" t="str">
        <f t="shared" si="41"/>
        <v>Spanien, Rioja, Crianza, rot</v>
      </c>
      <c r="E66" s="80" t="s">
        <v>227</v>
      </c>
      <c r="F66" s="78"/>
      <c r="G66" s="79" t="s">
        <v>97</v>
      </c>
      <c r="H66" s="78"/>
      <c r="I66" s="79" t="s">
        <v>97</v>
      </c>
      <c r="J66" s="78"/>
      <c r="K66" s="79" t="s">
        <v>227</v>
      </c>
      <c r="L66" s="78"/>
      <c r="M66" s="79" t="s">
        <v>227</v>
      </c>
      <c r="N66" s="78"/>
      <c r="O66" s="79" t="s">
        <v>227</v>
      </c>
      <c r="P66" s="78"/>
      <c r="Q66" s="79" t="s">
        <v>97</v>
      </c>
      <c r="R66" s="78"/>
      <c r="S66" s="79" t="s">
        <v>97</v>
      </c>
      <c r="T66" s="78"/>
      <c r="U66" s="79" t="s">
        <v>227</v>
      </c>
      <c r="V66" s="78"/>
      <c r="W66" s="79" t="s">
        <v>227</v>
      </c>
      <c r="X66" s="78"/>
      <c r="Y66" s="79" t="s">
        <v>227</v>
      </c>
      <c r="Z66" s="78"/>
      <c r="AA66" s="79" t="s">
        <v>228</v>
      </c>
      <c r="AB66" s="78"/>
      <c r="AC66" s="80" t="s">
        <v>97</v>
      </c>
      <c r="AD66" s="78"/>
      <c r="AE66" s="79" t="s">
        <v>97</v>
      </c>
      <c r="AF66" s="78"/>
      <c r="AG66" s="79" t="s">
        <v>227</v>
      </c>
      <c r="AH66" s="78"/>
      <c r="AI66" s="79" t="s">
        <v>227</v>
      </c>
      <c r="AJ66" s="78"/>
      <c r="AK66" s="79" t="s">
        <v>227</v>
      </c>
      <c r="AL66" s="78"/>
      <c r="AM66" s="77" t="s">
        <v>227</v>
      </c>
      <c r="AN66" s="78"/>
      <c r="AO66" s="79" t="s">
        <v>97</v>
      </c>
      <c r="AP66" s="78"/>
      <c r="AQ66" s="79"/>
      <c r="AR66" s="78"/>
      <c r="AS66" s="79"/>
      <c r="AT66" s="78"/>
      <c r="AU66" s="79"/>
      <c r="AV66" s="78"/>
      <c r="AW66" s="79"/>
      <c r="AX66" s="78"/>
      <c r="AY66" s="79"/>
      <c r="AZ66" s="78"/>
    </row>
    <row r="67" spans="1:52" customFormat="1" x14ac:dyDescent="0.2">
      <c r="A67" t="s">
        <v>8</v>
      </c>
      <c r="B67" t="s">
        <v>196</v>
      </c>
      <c r="C67" s="65" t="s">
        <v>155</v>
      </c>
      <c r="D67" s="68" t="str">
        <f t="shared" si="41"/>
        <v>Spanien, Rioja, Reserva, Gran Reserva, rot</v>
      </c>
      <c r="E67" s="63" t="s">
        <v>227</v>
      </c>
      <c r="F67" s="59"/>
      <c r="G67" s="57" t="s">
        <v>97</v>
      </c>
      <c r="H67" s="59"/>
      <c r="I67" s="57" t="s">
        <v>97</v>
      </c>
      <c r="J67" s="59"/>
      <c r="K67" s="57" t="s">
        <v>227</v>
      </c>
      <c r="L67" s="59"/>
      <c r="M67" s="57" t="s">
        <v>227</v>
      </c>
      <c r="N67" s="59"/>
      <c r="O67" s="57" t="s">
        <v>227</v>
      </c>
      <c r="P67" s="59"/>
      <c r="Q67" s="57" t="s">
        <v>97</v>
      </c>
      <c r="R67" s="59"/>
      <c r="S67" s="57" t="s">
        <v>97</v>
      </c>
      <c r="T67" s="59"/>
      <c r="U67" s="57" t="s">
        <v>227</v>
      </c>
      <c r="V67" s="59"/>
      <c r="W67" s="57" t="s">
        <v>227</v>
      </c>
      <c r="X67" s="59"/>
      <c r="Y67" s="57" t="s">
        <v>227</v>
      </c>
      <c r="Z67" s="59"/>
      <c r="AA67" s="57" t="s">
        <v>228</v>
      </c>
      <c r="AB67" s="59"/>
      <c r="AC67" s="63" t="s">
        <v>97</v>
      </c>
      <c r="AD67" s="59"/>
      <c r="AE67" s="57" t="s">
        <v>97</v>
      </c>
      <c r="AF67" s="59"/>
      <c r="AG67" s="57" t="s">
        <v>227</v>
      </c>
      <c r="AH67" s="59"/>
      <c r="AI67" s="57" t="s">
        <v>227</v>
      </c>
      <c r="AJ67" s="59"/>
      <c r="AK67" s="57" t="s">
        <v>227</v>
      </c>
      <c r="AL67" s="59"/>
      <c r="AM67" s="66" t="s">
        <v>227</v>
      </c>
      <c r="AN67" s="59"/>
      <c r="AO67" s="57" t="s">
        <v>97</v>
      </c>
      <c r="AP67" s="59"/>
      <c r="AQ67" s="57"/>
      <c r="AR67" s="88"/>
      <c r="AS67" s="57"/>
      <c r="AT67" s="88"/>
      <c r="AU67" s="57"/>
      <c r="AV67" s="88"/>
      <c r="AW67" s="57"/>
      <c r="AX67" s="88"/>
      <c r="AY67" s="57"/>
      <c r="AZ67" s="88"/>
    </row>
    <row r="68" spans="1:52" customFormat="1" x14ac:dyDescent="0.2">
      <c r="A68" t="s">
        <v>8</v>
      </c>
      <c r="B68" t="s">
        <v>16</v>
      </c>
      <c r="C68" s="65" t="s">
        <v>155</v>
      </c>
      <c r="D68" s="68" t="str">
        <f t="shared" ref="D68:D74" si="42">A68&amp;", "&amp;B68&amp;", "&amp;C68</f>
        <v>Spanien, Ribera del Duero, rot</v>
      </c>
      <c r="E68" s="63" t="s">
        <v>227</v>
      </c>
      <c r="F68" s="59"/>
      <c r="G68" s="57" t="s">
        <v>97</v>
      </c>
      <c r="H68" s="59"/>
      <c r="I68" s="57" t="s">
        <v>97</v>
      </c>
      <c r="J68" s="59"/>
      <c r="K68" s="57" t="s">
        <v>227</v>
      </c>
      <c r="L68" s="59"/>
      <c r="M68" s="57" t="s">
        <v>227</v>
      </c>
      <c r="N68" s="59"/>
      <c r="O68" s="57" t="s">
        <v>227</v>
      </c>
      <c r="P68" s="59"/>
      <c r="Q68" s="57" t="s">
        <v>97</v>
      </c>
      <c r="R68" s="59"/>
      <c r="S68" s="57" t="s">
        <v>97</v>
      </c>
      <c r="T68" s="59"/>
      <c r="U68" s="57" t="s">
        <v>97</v>
      </c>
      <c r="V68" s="59"/>
      <c r="W68" s="57" t="s">
        <v>227</v>
      </c>
      <c r="X68" s="59"/>
      <c r="Y68" s="57" t="s">
        <v>97</v>
      </c>
      <c r="Z68" s="59"/>
      <c r="AA68" s="57" t="s">
        <v>97</v>
      </c>
      <c r="AB68" s="59"/>
      <c r="AC68" s="63" t="s">
        <v>97</v>
      </c>
      <c r="AD68" s="59"/>
      <c r="AE68" s="57" t="s">
        <v>227</v>
      </c>
      <c r="AF68" s="59"/>
      <c r="AG68" s="57" t="s">
        <v>227</v>
      </c>
      <c r="AH68" s="59"/>
      <c r="AI68" s="57" t="s">
        <v>227</v>
      </c>
      <c r="AJ68" s="59"/>
      <c r="AK68" s="57" t="s">
        <v>97</v>
      </c>
      <c r="AL68" s="59"/>
      <c r="AM68" s="66" t="s">
        <v>227</v>
      </c>
      <c r="AN68" s="59"/>
      <c r="AO68" s="57" t="s">
        <v>97</v>
      </c>
      <c r="AP68" s="59"/>
      <c r="AQ68" s="57"/>
      <c r="AR68" s="88"/>
      <c r="AS68" s="57"/>
      <c r="AT68" s="88"/>
      <c r="AU68" s="57"/>
      <c r="AV68" s="88"/>
      <c r="AW68" s="57"/>
      <c r="AX68" s="88"/>
      <c r="AY68" s="57"/>
      <c r="AZ68" s="88"/>
    </row>
    <row r="69" spans="1:52" customFormat="1" x14ac:dyDescent="0.2">
      <c r="A69" t="s">
        <v>8</v>
      </c>
      <c r="B69" t="s">
        <v>197</v>
      </c>
      <c r="C69" s="65" t="s">
        <v>155</v>
      </c>
      <c r="D69" s="68" t="str">
        <f t="shared" si="42"/>
        <v>Spanien, Katalonien, rot</v>
      </c>
      <c r="E69" s="63" t="s">
        <v>227</v>
      </c>
      <c r="F69" s="59"/>
      <c r="G69" s="57" t="s">
        <v>97</v>
      </c>
      <c r="H69" s="59"/>
      <c r="I69" s="57" t="s">
        <v>97</v>
      </c>
      <c r="J69" s="59"/>
      <c r="K69" s="57" t="s">
        <v>227</v>
      </c>
      <c r="L69" s="59"/>
      <c r="M69" s="57" t="s">
        <v>227</v>
      </c>
      <c r="N69" s="59"/>
      <c r="O69" s="57" t="s">
        <v>227</v>
      </c>
      <c r="P69" s="59"/>
      <c r="Q69" s="57" t="s">
        <v>97</v>
      </c>
      <c r="R69" s="59"/>
      <c r="S69" s="57" t="s">
        <v>227</v>
      </c>
      <c r="T69" s="59"/>
      <c r="U69" s="57" t="s">
        <v>97</v>
      </c>
      <c r="V69" s="59"/>
      <c r="W69" s="57" t="s">
        <v>227</v>
      </c>
      <c r="X69" s="59"/>
      <c r="Y69" s="57" t="s">
        <v>227</v>
      </c>
      <c r="Z69" s="59"/>
      <c r="AA69" s="57" t="s">
        <v>227</v>
      </c>
      <c r="AB69" s="59"/>
      <c r="AC69" s="63" t="s">
        <v>227</v>
      </c>
      <c r="AD69" s="59"/>
      <c r="AE69" s="57" t="s">
        <v>227</v>
      </c>
      <c r="AF69" s="59"/>
      <c r="AG69" s="57" t="s">
        <v>97</v>
      </c>
      <c r="AH69" s="59"/>
      <c r="AI69" s="57" t="s">
        <v>227</v>
      </c>
      <c r="AJ69" s="59"/>
      <c r="AK69" s="57" t="s">
        <v>227</v>
      </c>
      <c r="AL69" s="59"/>
      <c r="AM69" s="66" t="s">
        <v>227</v>
      </c>
      <c r="AN69" s="59"/>
      <c r="AO69" s="57" t="s">
        <v>227</v>
      </c>
      <c r="AP69" s="59"/>
      <c r="AQ69" s="57"/>
      <c r="AR69" s="88"/>
      <c r="AS69" s="57"/>
      <c r="AT69" s="88"/>
      <c r="AU69" s="57"/>
      <c r="AV69" s="88"/>
      <c r="AW69" s="57"/>
      <c r="AX69" s="88"/>
      <c r="AY69" s="57"/>
      <c r="AZ69" s="88"/>
    </row>
    <row r="70" spans="1:52" customFormat="1" x14ac:dyDescent="0.2">
      <c r="A70" t="s">
        <v>8</v>
      </c>
      <c r="B70" t="s">
        <v>123</v>
      </c>
      <c r="C70" s="65" t="s">
        <v>156</v>
      </c>
      <c r="D70" s="68" t="str">
        <f t="shared" si="42"/>
        <v>Spanien, Rueda, weiss</v>
      </c>
      <c r="E70" s="63" t="s">
        <v>227</v>
      </c>
      <c r="F70" s="59"/>
      <c r="G70" s="57" t="s">
        <v>97</v>
      </c>
      <c r="H70" s="59"/>
      <c r="I70" s="57" t="s">
        <v>97</v>
      </c>
      <c r="J70" s="59"/>
      <c r="K70" s="57" t="s">
        <v>227</v>
      </c>
      <c r="L70" s="59"/>
      <c r="M70" s="57" t="s">
        <v>227</v>
      </c>
      <c r="N70" s="59"/>
      <c r="O70" s="57" t="s">
        <v>227</v>
      </c>
      <c r="P70" s="59"/>
      <c r="Q70" s="57" t="s">
        <v>97</v>
      </c>
      <c r="R70" s="59"/>
      <c r="S70" s="57" t="s">
        <v>97</v>
      </c>
      <c r="T70" s="59"/>
      <c r="U70" s="57" t="s">
        <v>97</v>
      </c>
      <c r="V70" s="59"/>
      <c r="W70" s="57" t="s">
        <v>227</v>
      </c>
      <c r="X70" s="59"/>
      <c r="Y70" s="57" t="s">
        <v>227</v>
      </c>
      <c r="Z70" s="59"/>
      <c r="AA70" s="57" t="s">
        <v>227</v>
      </c>
      <c r="AB70" s="59"/>
      <c r="AC70" s="63" t="s">
        <v>97</v>
      </c>
      <c r="AD70" s="59"/>
      <c r="AE70" s="57" t="s">
        <v>227</v>
      </c>
      <c r="AF70" s="59"/>
      <c r="AG70" s="66" t="s">
        <v>227</v>
      </c>
      <c r="AH70" s="59"/>
      <c r="AI70" s="57" t="s">
        <v>227</v>
      </c>
      <c r="AJ70" s="59"/>
      <c r="AK70" s="57" t="s">
        <v>97</v>
      </c>
      <c r="AL70" s="59"/>
      <c r="AM70" s="66" t="s">
        <v>227</v>
      </c>
      <c r="AN70" s="59"/>
      <c r="AO70" s="57" t="s">
        <v>227</v>
      </c>
      <c r="AP70" s="59"/>
      <c r="AQ70" s="57"/>
      <c r="AR70" s="88"/>
      <c r="AS70" s="57"/>
      <c r="AT70" s="88"/>
      <c r="AU70" s="57"/>
      <c r="AV70" s="88"/>
      <c r="AW70" s="57"/>
      <c r="AX70" s="88"/>
      <c r="AY70" s="57"/>
      <c r="AZ70" s="88"/>
    </row>
    <row r="71" spans="1:52" customFormat="1" x14ac:dyDescent="0.2">
      <c r="A71" t="s">
        <v>8</v>
      </c>
      <c r="B71" t="s">
        <v>198</v>
      </c>
      <c r="C71" s="65" t="s">
        <v>156</v>
      </c>
      <c r="D71" s="68" t="str">
        <f t="shared" si="42"/>
        <v>Spanien, Galizien, weiss</v>
      </c>
      <c r="E71" s="63" t="s">
        <v>227</v>
      </c>
      <c r="F71" s="59"/>
      <c r="G71" s="57" t="s">
        <v>97</v>
      </c>
      <c r="H71" s="59"/>
      <c r="I71" s="57" t="s">
        <v>97</v>
      </c>
      <c r="J71" s="59"/>
      <c r="K71" s="57" t="s">
        <v>227</v>
      </c>
      <c r="L71" s="59"/>
      <c r="M71" s="57" t="s">
        <v>227</v>
      </c>
      <c r="N71" s="59"/>
      <c r="O71" s="57" t="s">
        <v>227</v>
      </c>
      <c r="P71" s="59"/>
      <c r="Q71" s="57" t="s">
        <v>97</v>
      </c>
      <c r="R71" s="59"/>
      <c r="S71" s="57" t="s">
        <v>227</v>
      </c>
      <c r="T71" s="59"/>
      <c r="U71" s="57" t="s">
        <v>97</v>
      </c>
      <c r="V71" s="59"/>
      <c r="W71" s="57" t="s">
        <v>227</v>
      </c>
      <c r="X71" s="59"/>
      <c r="Y71" s="57" t="s">
        <v>228</v>
      </c>
      <c r="Z71" s="59"/>
      <c r="AA71" s="57" t="s">
        <v>228</v>
      </c>
      <c r="AB71" s="59"/>
      <c r="AC71" s="63" t="s">
        <v>97</v>
      </c>
      <c r="AD71" s="59"/>
      <c r="AE71" s="57" t="s">
        <v>227</v>
      </c>
      <c r="AF71" s="59"/>
      <c r="AG71" s="57" t="s">
        <v>97</v>
      </c>
      <c r="AH71" s="59"/>
      <c r="AI71" s="57" t="s">
        <v>227</v>
      </c>
      <c r="AJ71" s="59"/>
      <c r="AK71" s="57" t="s">
        <v>227</v>
      </c>
      <c r="AL71" s="59"/>
      <c r="AM71" s="66" t="s">
        <v>227</v>
      </c>
      <c r="AN71" s="59"/>
      <c r="AO71" s="57" t="s">
        <v>227</v>
      </c>
      <c r="AP71" s="59"/>
      <c r="AQ71" s="57"/>
      <c r="AR71" s="88"/>
      <c r="AS71" s="57"/>
      <c r="AT71" s="88"/>
      <c r="AU71" s="57"/>
      <c r="AV71" s="88"/>
      <c r="AW71" s="57"/>
      <c r="AX71" s="88"/>
      <c r="AY71" s="57"/>
      <c r="AZ71" s="88"/>
    </row>
    <row r="72" spans="1:52" s="76" customFormat="1" x14ac:dyDescent="0.2">
      <c r="A72" s="76" t="s">
        <v>24</v>
      </c>
      <c r="B72" s="76" t="s">
        <v>199</v>
      </c>
      <c r="C72" s="82" t="s">
        <v>155</v>
      </c>
      <c r="D72" s="84" t="str">
        <f t="shared" si="42"/>
        <v>Portugal, Douro, Rotweine, rot</v>
      </c>
      <c r="E72" s="80" t="s">
        <v>97</v>
      </c>
      <c r="F72" s="78"/>
      <c r="G72" s="79" t="s">
        <v>97</v>
      </c>
      <c r="H72" s="78"/>
      <c r="I72" s="79" t="s">
        <v>97</v>
      </c>
      <c r="J72" s="78"/>
      <c r="K72" s="79" t="s">
        <v>227</v>
      </c>
      <c r="L72" s="78"/>
      <c r="M72" s="79" t="s">
        <v>97</v>
      </c>
      <c r="N72" s="78"/>
      <c r="O72" s="79" t="s">
        <v>97</v>
      </c>
      <c r="P72" s="78"/>
      <c r="Q72" s="79" t="s">
        <v>97</v>
      </c>
      <c r="R72" s="78"/>
      <c r="S72" s="79" t="s">
        <v>227</v>
      </c>
      <c r="T72" s="78"/>
      <c r="U72" s="79" t="s">
        <v>97</v>
      </c>
      <c r="V72" s="78"/>
      <c r="W72" s="79" t="s">
        <v>227</v>
      </c>
      <c r="X72" s="78"/>
      <c r="Y72" s="79" t="s">
        <v>227</v>
      </c>
      <c r="Z72" s="78"/>
      <c r="AA72" s="79" t="s">
        <v>228</v>
      </c>
      <c r="AB72" s="78"/>
      <c r="AC72" s="80" t="s">
        <v>97</v>
      </c>
      <c r="AD72" s="78"/>
      <c r="AE72" s="79" t="s">
        <v>227</v>
      </c>
      <c r="AF72" s="78"/>
      <c r="AG72" s="79" t="s">
        <v>227</v>
      </c>
      <c r="AH72" s="78"/>
      <c r="AI72" s="79" t="s">
        <v>97</v>
      </c>
      <c r="AJ72" s="78"/>
      <c r="AK72" s="79" t="s">
        <v>227</v>
      </c>
      <c r="AL72" s="78"/>
      <c r="AM72" s="77" t="s">
        <v>227</v>
      </c>
      <c r="AN72" s="78"/>
      <c r="AO72" s="79" t="s">
        <v>227</v>
      </c>
      <c r="AP72" s="78"/>
      <c r="AQ72" s="79"/>
      <c r="AR72" s="78"/>
      <c r="AS72" s="79"/>
      <c r="AT72" s="78"/>
      <c r="AU72" s="79"/>
      <c r="AV72" s="78"/>
      <c r="AW72" s="79"/>
      <c r="AX72" s="78"/>
      <c r="AY72" s="79"/>
      <c r="AZ72" s="78"/>
    </row>
    <row r="73" spans="1:52" customFormat="1" x14ac:dyDescent="0.2">
      <c r="A73" t="s">
        <v>24</v>
      </c>
      <c r="B73" t="s">
        <v>200</v>
      </c>
      <c r="C73" s="65" t="s">
        <v>155</v>
      </c>
      <c r="D73" s="68" t="str">
        <f t="shared" si="42"/>
        <v>Portugal, Douro, Vintage Port, rot</v>
      </c>
      <c r="E73" s="63" t="s">
        <v>97</v>
      </c>
      <c r="F73" s="59"/>
      <c r="G73" s="57" t="s">
        <v>227</v>
      </c>
      <c r="H73" s="59"/>
      <c r="I73" s="57" t="s">
        <v>227</v>
      </c>
      <c r="J73" s="59"/>
      <c r="K73" s="57" t="s">
        <v>227</v>
      </c>
      <c r="L73" s="59"/>
      <c r="M73" s="57" t="s">
        <v>97</v>
      </c>
      <c r="N73" s="59"/>
      <c r="O73" s="57" t="s">
        <v>227</v>
      </c>
      <c r="P73" s="59"/>
      <c r="Q73" s="57" t="s">
        <v>97</v>
      </c>
      <c r="R73" s="59"/>
      <c r="S73" s="57" t="s">
        <v>227</v>
      </c>
      <c r="T73" s="59"/>
      <c r="U73" s="57" t="s">
        <v>97</v>
      </c>
      <c r="V73" s="59"/>
      <c r="W73" s="57" t="s">
        <v>227</v>
      </c>
      <c r="X73" s="59"/>
      <c r="Y73" s="57" t="s">
        <v>227</v>
      </c>
      <c r="Z73" s="59"/>
      <c r="AA73" s="57" t="s">
        <v>228</v>
      </c>
      <c r="AB73" s="59"/>
      <c r="AC73" s="63" t="s">
        <v>97</v>
      </c>
      <c r="AD73" s="59"/>
      <c r="AE73" s="57" t="s">
        <v>227</v>
      </c>
      <c r="AF73" s="59"/>
      <c r="AG73" s="57" t="s">
        <v>227</v>
      </c>
      <c r="AH73" s="59"/>
      <c r="AI73" s="57" t="s">
        <v>97</v>
      </c>
      <c r="AJ73" s="59"/>
      <c r="AK73" s="57" t="s">
        <v>227</v>
      </c>
      <c r="AL73" s="59"/>
      <c r="AM73" s="66" t="s">
        <v>227</v>
      </c>
      <c r="AN73" s="59"/>
      <c r="AO73" s="57" t="s">
        <v>227</v>
      </c>
      <c r="AP73" s="59"/>
      <c r="AQ73" s="57"/>
      <c r="AR73" s="88"/>
      <c r="AS73" s="57"/>
      <c r="AT73" s="88"/>
      <c r="AU73" s="57"/>
      <c r="AV73" s="88"/>
      <c r="AW73" s="57"/>
      <c r="AX73" s="88"/>
      <c r="AY73" s="57"/>
      <c r="AZ73" s="88"/>
    </row>
    <row r="74" spans="1:52" customFormat="1" x14ac:dyDescent="0.2">
      <c r="A74" t="s">
        <v>24</v>
      </c>
      <c r="B74" t="s">
        <v>201</v>
      </c>
      <c r="C74" s="65" t="s">
        <v>155</v>
      </c>
      <c r="D74" s="68" t="str">
        <f t="shared" si="42"/>
        <v>Portugal, Übrige Regionen, rot</v>
      </c>
      <c r="E74" s="63" t="s">
        <v>227</v>
      </c>
      <c r="F74" s="59"/>
      <c r="G74" s="57" t="s">
        <v>97</v>
      </c>
      <c r="H74" s="59"/>
      <c r="I74" s="57" t="s">
        <v>227</v>
      </c>
      <c r="J74" s="59"/>
      <c r="K74" s="57" t="s">
        <v>227</v>
      </c>
      <c r="L74" s="59"/>
      <c r="M74" s="57" t="s">
        <v>97</v>
      </c>
      <c r="N74" s="59"/>
      <c r="O74" s="57" t="s">
        <v>227</v>
      </c>
      <c r="P74" s="59"/>
      <c r="Q74" s="57" t="s">
        <v>97</v>
      </c>
      <c r="R74" s="59"/>
      <c r="S74" s="57" t="s">
        <v>227</v>
      </c>
      <c r="T74" s="59"/>
      <c r="U74" s="57" t="s">
        <v>97</v>
      </c>
      <c r="V74" s="59"/>
      <c r="W74" s="57" t="s">
        <v>227</v>
      </c>
      <c r="X74" s="59"/>
      <c r="Y74" s="57" t="s">
        <v>227</v>
      </c>
      <c r="Z74" s="59"/>
      <c r="AA74" s="57" t="s">
        <v>227</v>
      </c>
      <c r="AB74" s="59"/>
      <c r="AC74" s="63" t="s">
        <v>227</v>
      </c>
      <c r="AD74" s="59"/>
      <c r="AE74" s="57" t="s">
        <v>227</v>
      </c>
      <c r="AF74" s="59"/>
      <c r="AG74" s="57" t="s">
        <v>227</v>
      </c>
      <c r="AH74" s="59"/>
      <c r="AI74" s="57" t="s">
        <v>97</v>
      </c>
      <c r="AJ74" s="59"/>
      <c r="AK74" s="57" t="s">
        <v>227</v>
      </c>
      <c r="AL74" s="59"/>
      <c r="AM74" s="66" t="s">
        <v>227</v>
      </c>
      <c r="AN74" s="59"/>
      <c r="AO74" s="57" t="s">
        <v>227</v>
      </c>
      <c r="AP74" s="59"/>
      <c r="AQ74" s="57"/>
      <c r="AR74" s="88"/>
      <c r="AS74" s="57"/>
      <c r="AT74" s="88"/>
      <c r="AU74" s="57"/>
      <c r="AV74" s="88"/>
      <c r="AW74" s="57"/>
      <c r="AX74" s="88"/>
      <c r="AY74" s="57"/>
      <c r="AZ74" s="88"/>
    </row>
    <row r="75" spans="1:52" s="76" customFormat="1" x14ac:dyDescent="0.2"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</row>
    <row r="76" spans="1:52" x14ac:dyDescent="0.2">
      <c r="F76" s="63"/>
    </row>
    <row r="77" spans="1:52" x14ac:dyDescent="0.2">
      <c r="F77" s="63"/>
      <c r="AI77" s="69"/>
      <c r="AO77" s="69"/>
      <c r="AQ77" s="69"/>
      <c r="AS77" s="69"/>
      <c r="AU77" s="69"/>
      <c r="AW77" s="69"/>
      <c r="AY77" s="69"/>
    </row>
    <row r="78" spans="1:52" x14ac:dyDescent="0.2">
      <c r="F78" s="63"/>
    </row>
    <row r="79" spans="1:52" x14ac:dyDescent="0.2">
      <c r="F79" s="63"/>
    </row>
    <row r="80" spans="1:52" x14ac:dyDescent="0.2">
      <c r="F80" s="63"/>
    </row>
    <row r="81" spans="6:6" x14ac:dyDescent="0.2">
      <c r="F81" s="63"/>
    </row>
    <row r="82" spans="6:6" x14ac:dyDescent="0.2">
      <c r="F82" s="63"/>
    </row>
    <row r="83" spans="6:6" x14ac:dyDescent="0.2">
      <c r="F83" s="63"/>
    </row>
    <row r="84" spans="6:6" x14ac:dyDescent="0.2">
      <c r="F84" s="63"/>
    </row>
    <row r="85" spans="6:6" x14ac:dyDescent="0.2">
      <c r="F85" s="63"/>
    </row>
    <row r="86" spans="6:6" x14ac:dyDescent="0.2">
      <c r="F86" s="63"/>
    </row>
    <row r="87" spans="6:6" x14ac:dyDescent="0.2">
      <c r="F87" s="63"/>
    </row>
    <row r="88" spans="6:6" x14ac:dyDescent="0.2">
      <c r="F88" s="63"/>
    </row>
    <row r="89" spans="6:6" x14ac:dyDescent="0.2">
      <c r="F89" s="63"/>
    </row>
    <row r="90" spans="6:6" x14ac:dyDescent="0.2">
      <c r="F90" s="63"/>
    </row>
    <row r="91" spans="6:6" x14ac:dyDescent="0.2">
      <c r="F91" s="63"/>
    </row>
    <row r="92" spans="6:6" x14ac:dyDescent="0.2">
      <c r="F92" s="63"/>
    </row>
    <row r="93" spans="6:6" x14ac:dyDescent="0.2">
      <c r="F93" s="63"/>
    </row>
    <row r="94" spans="6:6" x14ac:dyDescent="0.2">
      <c r="F94" s="63"/>
    </row>
    <row r="95" spans="6:6" x14ac:dyDescent="0.2">
      <c r="F95" s="63"/>
    </row>
    <row r="96" spans="6:6" x14ac:dyDescent="0.2">
      <c r="F96" s="63"/>
    </row>
    <row r="97" spans="6:6" x14ac:dyDescent="0.2">
      <c r="F97" s="63"/>
    </row>
    <row r="98" spans="6:6" x14ac:dyDescent="0.2">
      <c r="F98" s="63"/>
    </row>
    <row r="99" spans="6:6" x14ac:dyDescent="0.2">
      <c r="F99" s="63"/>
    </row>
    <row r="100" spans="6:6" x14ac:dyDescent="0.2">
      <c r="F100" s="63"/>
    </row>
    <row r="101" spans="6:6" x14ac:dyDescent="0.2">
      <c r="F101" s="63"/>
    </row>
    <row r="102" spans="6:6" x14ac:dyDescent="0.2">
      <c r="F102" s="63"/>
    </row>
    <row r="103" spans="6:6" x14ac:dyDescent="0.2">
      <c r="F103" s="63"/>
    </row>
    <row r="104" spans="6:6" x14ac:dyDescent="0.2">
      <c r="F104" s="63"/>
    </row>
    <row r="105" spans="6:6" x14ac:dyDescent="0.2">
      <c r="F105" s="63"/>
    </row>
    <row r="106" spans="6:6" x14ac:dyDescent="0.2">
      <c r="F106" s="63"/>
    </row>
    <row r="107" spans="6:6" x14ac:dyDescent="0.2">
      <c r="F107" s="63"/>
    </row>
    <row r="108" spans="6:6" x14ac:dyDescent="0.2">
      <c r="F108" s="63"/>
    </row>
    <row r="109" spans="6:6" x14ac:dyDescent="0.2">
      <c r="F109" s="63"/>
    </row>
    <row r="110" spans="6:6" x14ac:dyDescent="0.2">
      <c r="F110" s="63"/>
    </row>
    <row r="111" spans="6:6" x14ac:dyDescent="0.2">
      <c r="F111" s="63"/>
    </row>
    <row r="112" spans="6:6" x14ac:dyDescent="0.2">
      <c r="F112" s="63"/>
    </row>
    <row r="113" spans="6:6" x14ac:dyDescent="0.2">
      <c r="F113" s="63"/>
    </row>
    <row r="114" spans="6:6" x14ac:dyDescent="0.2">
      <c r="F114" s="63"/>
    </row>
    <row r="115" spans="6:6" x14ac:dyDescent="0.2">
      <c r="F115" s="63"/>
    </row>
    <row r="116" spans="6:6" x14ac:dyDescent="0.2">
      <c r="F116" s="63"/>
    </row>
    <row r="117" spans="6:6" x14ac:dyDescent="0.2">
      <c r="F117" s="63"/>
    </row>
    <row r="118" spans="6:6" x14ac:dyDescent="0.2">
      <c r="F118" s="63"/>
    </row>
    <row r="119" spans="6:6" x14ac:dyDescent="0.2">
      <c r="F119" s="63"/>
    </row>
    <row r="120" spans="6:6" x14ac:dyDescent="0.2">
      <c r="F120" s="63"/>
    </row>
    <row r="121" spans="6:6" x14ac:dyDescent="0.2">
      <c r="F121" s="63"/>
    </row>
    <row r="122" spans="6:6" x14ac:dyDescent="0.2">
      <c r="F122" s="63"/>
    </row>
    <row r="123" spans="6:6" x14ac:dyDescent="0.2">
      <c r="F123" s="63"/>
    </row>
    <row r="124" spans="6:6" x14ac:dyDescent="0.2">
      <c r="F124" s="63"/>
    </row>
    <row r="125" spans="6:6" x14ac:dyDescent="0.2">
      <c r="F125" s="63"/>
    </row>
    <row r="126" spans="6:6" x14ac:dyDescent="0.2">
      <c r="F126" s="63"/>
    </row>
    <row r="127" spans="6:6" x14ac:dyDescent="0.2">
      <c r="F127" s="63"/>
    </row>
    <row r="128" spans="6:6" x14ac:dyDescent="0.2">
      <c r="F128" s="63"/>
    </row>
    <row r="129" spans="6:6" x14ac:dyDescent="0.2">
      <c r="F129" s="63"/>
    </row>
    <row r="130" spans="6:6" x14ac:dyDescent="0.2">
      <c r="F130" s="63"/>
    </row>
    <row r="131" spans="6:6" x14ac:dyDescent="0.2">
      <c r="F131" s="63"/>
    </row>
    <row r="132" spans="6:6" x14ac:dyDescent="0.2">
      <c r="F132" s="63"/>
    </row>
    <row r="133" spans="6:6" x14ac:dyDescent="0.2">
      <c r="F133" s="63"/>
    </row>
    <row r="134" spans="6:6" x14ac:dyDescent="0.2">
      <c r="F134" s="63"/>
    </row>
    <row r="135" spans="6:6" x14ac:dyDescent="0.2">
      <c r="F135" s="63"/>
    </row>
    <row r="136" spans="6:6" x14ac:dyDescent="0.2">
      <c r="F136" s="63"/>
    </row>
    <row r="137" spans="6:6" x14ac:dyDescent="0.2">
      <c r="F137" s="63"/>
    </row>
    <row r="138" spans="6:6" x14ac:dyDescent="0.2">
      <c r="F138" s="63"/>
    </row>
    <row r="139" spans="6:6" x14ac:dyDescent="0.2">
      <c r="F139" s="63"/>
    </row>
    <row r="140" spans="6:6" x14ac:dyDescent="0.2">
      <c r="F140" s="63"/>
    </row>
  </sheetData>
  <mergeCells count="43">
    <mergeCell ref="E1:F1"/>
    <mergeCell ref="AK1:AL1"/>
    <mergeCell ref="I1:J1"/>
    <mergeCell ref="G1:H1"/>
    <mergeCell ref="AM1:AN1"/>
    <mergeCell ref="AO1:AP1"/>
    <mergeCell ref="O1:P1"/>
    <mergeCell ref="M1:N1"/>
    <mergeCell ref="K1:L1"/>
    <mergeCell ref="Y1:Z1"/>
    <mergeCell ref="W1:X1"/>
    <mergeCell ref="U1:V1"/>
    <mergeCell ref="S1:T1"/>
    <mergeCell ref="Q1:R1"/>
    <mergeCell ref="AI1:AJ1"/>
    <mergeCell ref="AG1:AH1"/>
    <mergeCell ref="AE1:AF1"/>
    <mergeCell ref="AC1:AD1"/>
    <mergeCell ref="AA1:AB1"/>
    <mergeCell ref="AQ1:AR1"/>
    <mergeCell ref="AS1:AT1"/>
    <mergeCell ref="AU1:AV1"/>
    <mergeCell ref="AW1:AX1"/>
    <mergeCell ref="AY1:AZ1"/>
    <mergeCell ref="BA1:BB1"/>
    <mergeCell ref="BC1:BD1"/>
    <mergeCell ref="BE1:BF1"/>
    <mergeCell ref="BG1:BH1"/>
    <mergeCell ref="BI1:BJ1"/>
    <mergeCell ref="BK1:BL1"/>
    <mergeCell ref="BM1:BN1"/>
    <mergeCell ref="BO1:BP1"/>
    <mergeCell ref="BQ1:BR1"/>
    <mergeCell ref="BS1:BT1"/>
    <mergeCell ref="CE1:CF1"/>
    <mergeCell ref="CG1:CH1"/>
    <mergeCell ref="CI1:CJ1"/>
    <mergeCell ref="CK1:CL1"/>
    <mergeCell ref="BU1:BV1"/>
    <mergeCell ref="BW1:BX1"/>
    <mergeCell ref="BY1:BZ1"/>
    <mergeCell ref="CA1:CB1"/>
    <mergeCell ref="CC1:CD1"/>
  </mergeCells>
  <pageMargins left="0.7" right="0.7" top="0.78740157499999996" bottom="0.78740157499999996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90D19-A3C8-487C-97A7-8C35AE7E6A42}">
  <dimension ref="A1:E19"/>
  <sheetViews>
    <sheetView zoomScale="160" zoomScaleNormal="160" workbookViewId="0">
      <selection activeCell="C20" sqref="C20"/>
    </sheetView>
  </sheetViews>
  <sheetFormatPr baseColWidth="10" defaultRowHeight="12.75" x14ac:dyDescent="0.2"/>
  <cols>
    <col min="5" max="5" width="15.42578125" customWidth="1"/>
  </cols>
  <sheetData>
    <row r="1" spans="1:5" s="107" customFormat="1" x14ac:dyDescent="0.2">
      <c r="A1" s="107" t="s">
        <v>47</v>
      </c>
      <c r="C1" s="107" t="s">
        <v>86</v>
      </c>
      <c r="E1" s="107" t="s">
        <v>311</v>
      </c>
    </row>
    <row r="2" spans="1:5" s="107" customFormat="1" x14ac:dyDescent="0.2"/>
    <row r="3" spans="1:5" x14ac:dyDescent="0.2">
      <c r="A3" s="45" t="s">
        <v>32</v>
      </c>
      <c r="C3" s="45" t="s">
        <v>49</v>
      </c>
      <c r="E3" t="s">
        <v>312</v>
      </c>
    </row>
    <row r="4" spans="1:5" x14ac:dyDescent="0.2">
      <c r="A4" t="s">
        <v>36</v>
      </c>
      <c r="C4" s="45" t="s">
        <v>306</v>
      </c>
      <c r="E4" t="s">
        <v>313</v>
      </c>
    </row>
    <row r="5" spans="1:5" x14ac:dyDescent="0.2">
      <c r="A5" t="s">
        <v>34</v>
      </c>
      <c r="C5" s="45" t="s">
        <v>305</v>
      </c>
      <c r="E5" t="s">
        <v>309</v>
      </c>
    </row>
    <row r="6" spans="1:5" x14ac:dyDescent="0.2">
      <c r="A6" t="s">
        <v>88</v>
      </c>
      <c r="C6" s="45" t="s">
        <v>307</v>
      </c>
      <c r="E6" t="s">
        <v>97</v>
      </c>
    </row>
    <row r="7" spans="1:5" x14ac:dyDescent="0.2">
      <c r="A7" t="s">
        <v>29</v>
      </c>
      <c r="E7" t="s">
        <v>314</v>
      </c>
    </row>
    <row r="8" spans="1:5" x14ac:dyDescent="0.2">
      <c r="A8" t="s">
        <v>25</v>
      </c>
    </row>
    <row r="9" spans="1:5" x14ac:dyDescent="0.2">
      <c r="A9" t="s">
        <v>25</v>
      </c>
    </row>
    <row r="10" spans="1:5" x14ac:dyDescent="0.2">
      <c r="A10" t="s">
        <v>63</v>
      </c>
    </row>
    <row r="11" spans="1:5" x14ac:dyDescent="0.2">
      <c r="A11" t="s">
        <v>30</v>
      </c>
    </row>
    <row r="12" spans="1:5" x14ac:dyDescent="0.2">
      <c r="A12" t="s">
        <v>59</v>
      </c>
    </row>
    <row r="13" spans="1:5" x14ac:dyDescent="0.2">
      <c r="A13" t="s">
        <v>43</v>
      </c>
    </row>
    <row r="14" spans="1:5" x14ac:dyDescent="0.2">
      <c r="A14" t="s">
        <v>24</v>
      </c>
    </row>
    <row r="15" spans="1:5" x14ac:dyDescent="0.2">
      <c r="A15" t="s">
        <v>2</v>
      </c>
    </row>
    <row r="16" spans="1:5" x14ac:dyDescent="0.2">
      <c r="A16" t="s">
        <v>8</v>
      </c>
    </row>
    <row r="17" spans="1:1" x14ac:dyDescent="0.2">
      <c r="A17" t="s">
        <v>77</v>
      </c>
    </row>
    <row r="18" spans="1:1" x14ac:dyDescent="0.2">
      <c r="A18" t="s">
        <v>122</v>
      </c>
    </row>
    <row r="19" spans="1:1" x14ac:dyDescent="0.2">
      <c r="A19" t="s">
        <v>56</v>
      </c>
    </row>
  </sheetData>
  <sortState xmlns:xlrd2="http://schemas.microsoft.com/office/spreadsheetml/2017/richdata2" ref="A4:A161">
    <sortCondition ref="A4:A161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34B51-0491-410E-AA92-B4847747C72A}">
  <dimension ref="A1:A14"/>
  <sheetViews>
    <sheetView zoomScale="160" zoomScaleNormal="160" workbookViewId="0">
      <selection activeCell="A13" sqref="A13"/>
    </sheetView>
  </sheetViews>
  <sheetFormatPr baseColWidth="10" defaultRowHeight="12.75" x14ac:dyDescent="0.2"/>
  <sheetData>
    <row r="1" spans="1:1" x14ac:dyDescent="0.2">
      <c r="A1" s="107" t="s">
        <v>295</v>
      </c>
    </row>
    <row r="3" spans="1:1" x14ac:dyDescent="0.2">
      <c r="A3" s="108" t="s">
        <v>296</v>
      </c>
    </row>
    <row r="4" spans="1:1" x14ac:dyDescent="0.2">
      <c r="A4" s="45" t="s">
        <v>297</v>
      </c>
    </row>
    <row r="5" spans="1:1" x14ac:dyDescent="0.2">
      <c r="A5" s="45"/>
    </row>
    <row r="6" spans="1:1" x14ac:dyDescent="0.2">
      <c r="A6" s="45" t="s">
        <v>298</v>
      </c>
    </row>
    <row r="7" spans="1:1" x14ac:dyDescent="0.2">
      <c r="A7" s="45" t="s">
        <v>299</v>
      </c>
    </row>
    <row r="8" spans="1:1" x14ac:dyDescent="0.2">
      <c r="A8" s="45" t="s">
        <v>300</v>
      </c>
    </row>
    <row r="9" spans="1:1" x14ac:dyDescent="0.2">
      <c r="A9" s="45" t="s">
        <v>301</v>
      </c>
    </row>
    <row r="10" spans="1:1" x14ac:dyDescent="0.2">
      <c r="A10" s="45"/>
    </row>
    <row r="11" spans="1:1" x14ac:dyDescent="0.2">
      <c r="A11" s="45" t="s">
        <v>303</v>
      </c>
    </row>
    <row r="12" spans="1:1" x14ac:dyDescent="0.2">
      <c r="A12" s="45" t="s">
        <v>304</v>
      </c>
    </row>
    <row r="14" spans="1:1" x14ac:dyDescent="0.2">
      <c r="A14" s="45" t="s">
        <v>302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Weinkeller</vt:lpstr>
      <vt:lpstr>Weinregionen</vt:lpstr>
      <vt:lpstr>Vinum Trinkreifetabelle</vt:lpstr>
      <vt:lpstr>Hilfstabellen</vt:lpstr>
      <vt:lpstr>Erklärungen</vt:lpstr>
      <vt:lpstr>'Vinum Trinkreifetabelle'!Druckbereich</vt:lpstr>
      <vt:lpstr>Weinkeller!Druckbereich</vt:lpstr>
      <vt:lpstr>Weinkeller!Drucktitel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Kuratle</dc:creator>
  <cp:lastModifiedBy>Rolf Kuratle</cp:lastModifiedBy>
  <cp:lastPrinted>2022-04-03T15:35:42Z</cp:lastPrinted>
  <dcterms:created xsi:type="dcterms:W3CDTF">2002-03-15T11:48:12Z</dcterms:created>
  <dcterms:modified xsi:type="dcterms:W3CDTF">2022-04-07T18:31:33Z</dcterms:modified>
</cp:coreProperties>
</file>